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-120" yWindow="-120" windowWidth="51840" windowHeight="21120" tabRatio="657" firstSheet="2" activeTab="2"/>
  </bookViews>
  <sheets>
    <sheet name="Sheet2" sheetId="3" state="veryHidden" r:id="rId1"/>
    <sheet name="Input" sheetId="2" state="hidden" r:id="rId2"/>
    <sheet name="D04 (Mon-Fri)" sheetId="20" r:id="rId3"/>
    <sheet name="D04 (Sat,Sun,PH)" sheetId="21" r:id="rId4"/>
  </sheets>
  <definedNames>
    <definedName name="_xlnm._FilterDatabase" localSheetId="2" hidden="1">'D04 (Mon-Fri)'!#REF!</definedName>
    <definedName name="_xlnm._FilterDatabase" localSheetId="3" hidden="1">'D04 (Sat,Sun,PH)'!#REF!</definedName>
    <definedName name="_xlnm._FilterDatabase" localSheetId="1" hidden="1">Input!$B$21:$H$42</definedName>
    <definedName name="_xlnm._FilterDatabase" localSheetId="0" hidden="1">Sheet2!$A$1:$CD$131</definedName>
    <definedName name="_xlnm.Print_Area" localSheetId="2">'D04 (Mon-Fri)'!$A$1:$AF$48</definedName>
    <definedName name="_xlnm.Print_Area" localSheetId="3">'D04 (Sat,Sun,PH)'!$A$1:$AD$46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2" l="1"/>
  <c r="AH4" i="2" l="1"/>
  <c r="AP24" i="2"/>
  <c r="D8" i="2"/>
  <c r="B2" i="20"/>
  <c r="H23" i="2"/>
  <c r="H24" i="2"/>
  <c r="H25" i="2"/>
  <c r="H26" i="2"/>
  <c r="H27" i="2"/>
  <c r="H28" i="2"/>
  <c r="H29" i="2"/>
  <c r="H30" i="2"/>
  <c r="H31" i="2"/>
  <c r="H32" i="2"/>
  <c r="H33" i="2"/>
  <c r="H35" i="2"/>
  <c r="H36" i="2"/>
  <c r="H37" i="2"/>
  <c r="H38" i="2"/>
  <c r="H39" i="2"/>
  <c r="H40" i="2"/>
  <c r="H41" i="2"/>
  <c r="H42" i="2"/>
  <c r="H22" i="2"/>
  <c r="C30" i="2" l="1"/>
  <c r="B30" i="2"/>
  <c r="B23" i="2" l="1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C22" i="2"/>
  <c r="B22" i="2"/>
  <c r="K10" i="2"/>
  <c r="K11" i="2" s="1"/>
  <c r="K12" i="2" s="1"/>
  <c r="K13" i="2" s="1"/>
  <c r="L10" i="2"/>
  <c r="L11" i="2" s="1"/>
  <c r="L12" i="2" s="1"/>
  <c r="M10" i="2"/>
  <c r="M11" i="2" s="1"/>
  <c r="M12" i="2" s="1"/>
  <c r="N10" i="2"/>
  <c r="N11" i="2" s="1"/>
  <c r="N12" i="2" s="1"/>
  <c r="K15" i="2"/>
  <c r="K16" i="2" s="1"/>
  <c r="L15" i="2"/>
  <c r="L16" i="2" s="1"/>
  <c r="M15" i="2"/>
  <c r="M16" i="2" s="1"/>
  <c r="N15" i="2"/>
  <c r="N16" i="2" s="1"/>
  <c r="K18" i="2"/>
  <c r="L18" i="2"/>
  <c r="M18" i="2"/>
  <c r="N18" i="2"/>
  <c r="L13" i="2" l="1"/>
  <c r="L17" i="2"/>
  <c r="N13" i="2"/>
  <c r="N17" i="2"/>
  <c r="M13" i="2"/>
  <c r="M17" i="2"/>
  <c r="K17" i="2"/>
  <c r="N19" i="2"/>
  <c r="M19" i="2"/>
  <c r="L19" i="2"/>
  <c r="K19" i="2"/>
  <c r="B43" i="21"/>
  <c r="B44" i="21"/>
  <c r="B45" i="21"/>
  <c r="B46" i="21"/>
  <c r="AQ48" i="2"/>
  <c r="AQ28" i="2"/>
  <c r="AQ25" i="2"/>
  <c r="AQ5" i="2"/>
  <c r="B46" i="20" l="1"/>
  <c r="B47" i="20"/>
  <c r="B48" i="20"/>
  <c r="O10" i="2" l="1"/>
  <c r="O11" i="2" s="1"/>
  <c r="O12" i="2" s="1"/>
  <c r="O15" i="2"/>
  <c r="O16" i="2" s="1"/>
  <c r="O18" i="2"/>
  <c r="O19" i="2" l="1"/>
  <c r="O17" i="2"/>
  <c r="O13" i="2"/>
  <c r="B2" i="21" l="1"/>
  <c r="J15" i="2" l="1"/>
  <c r="I15" i="2"/>
  <c r="H15" i="2"/>
  <c r="G15" i="2"/>
  <c r="F15" i="2"/>
  <c r="E15" i="2"/>
  <c r="D15" i="2"/>
  <c r="C15" i="2"/>
  <c r="U7" i="2" l="1"/>
  <c r="J19" i="2" l="1"/>
  <c r="I19" i="2"/>
  <c r="C19" i="2"/>
  <c r="B19" i="2"/>
  <c r="J18" i="2"/>
  <c r="I18" i="2"/>
  <c r="H18" i="2"/>
  <c r="G18" i="2"/>
  <c r="F18" i="2"/>
  <c r="E18" i="2"/>
  <c r="D18" i="2"/>
  <c r="C18" i="2"/>
  <c r="B18" i="2"/>
  <c r="B17" i="2"/>
  <c r="D16" i="2"/>
  <c r="C16" i="2"/>
  <c r="J16" i="2"/>
  <c r="I16" i="2"/>
  <c r="H16" i="2"/>
  <c r="G19" i="2"/>
  <c r="E19" i="2"/>
  <c r="D19" i="2"/>
  <c r="R14" i="2"/>
  <c r="J10" i="2"/>
  <c r="I10" i="2"/>
  <c r="I11" i="2" s="1"/>
  <c r="I12" i="2" s="1"/>
  <c r="H10" i="2"/>
  <c r="H11" i="2" s="1"/>
  <c r="H12" i="2" s="1"/>
  <c r="G10" i="2"/>
  <c r="G11" i="2" s="1"/>
  <c r="G12" i="2" s="1"/>
  <c r="F10" i="2"/>
  <c r="F11" i="2" s="1"/>
  <c r="F12" i="2" s="1"/>
  <c r="E10" i="2"/>
  <c r="E11" i="2" s="1"/>
  <c r="E12" i="2" s="1"/>
  <c r="D10" i="2"/>
  <c r="D11" i="2" s="1"/>
  <c r="D12" i="2" s="1"/>
  <c r="C10" i="2"/>
  <c r="R9" i="2"/>
  <c r="R8" i="2"/>
  <c r="B8" i="2"/>
  <c r="R18" i="2" l="1"/>
  <c r="D13" i="2"/>
  <c r="D17" i="2"/>
  <c r="E17" i="2"/>
  <c r="E13" i="2"/>
  <c r="G17" i="2"/>
  <c r="G13" i="2"/>
  <c r="H17" i="2"/>
  <c r="H13" i="2"/>
  <c r="I13" i="2"/>
  <c r="I17" i="2"/>
  <c r="F13" i="2"/>
  <c r="F17" i="2"/>
  <c r="G16" i="2"/>
  <c r="R15" i="2"/>
  <c r="F19" i="2"/>
  <c r="C11" i="2"/>
  <c r="H19" i="2"/>
  <c r="E16" i="2"/>
  <c r="R10" i="2"/>
  <c r="F16" i="2"/>
  <c r="J11" i="2"/>
  <c r="J12" i="2" s="1"/>
  <c r="R19" i="2" l="1"/>
  <c r="R16" i="2"/>
  <c r="J13" i="2"/>
  <c r="J17" i="2"/>
  <c r="R11" i="2"/>
  <c r="C12" i="2"/>
  <c r="C17" i="2" l="1"/>
  <c r="R12" i="2"/>
  <c r="C13" i="2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Q12" i="2" l="1"/>
  <c r="P12" i="2" s="1"/>
  <c r="Q8" i="2"/>
  <c r="P8" i="2" s="1"/>
  <c r="Q9" i="2"/>
  <c r="P9" i="2" s="1"/>
  <c r="Q17" i="2"/>
  <c r="Q10" i="2"/>
  <c r="P10" i="2" s="1"/>
  <c r="Q15" i="2"/>
  <c r="P15" i="2" s="1"/>
  <c r="Q13" i="2"/>
  <c r="Q14" i="2"/>
  <c r="P14" i="2" s="1"/>
  <c r="Q19" i="2"/>
  <c r="P19" i="2" s="1"/>
  <c r="Q16" i="2"/>
  <c r="P16" i="2" s="1"/>
  <c r="Q11" i="2"/>
  <c r="P11" i="2" s="1"/>
  <c r="Q18" i="2"/>
  <c r="P18" i="2" s="1"/>
  <c r="R13" i="2"/>
  <c r="R17" i="2"/>
  <c r="P13" i="2" l="1"/>
  <c r="P17" i="2"/>
  <c r="B29" i="20" l="1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2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Y14" i="2" l="1"/>
  <c r="Y15" i="2" s="1"/>
  <c r="V14" i="2"/>
  <c r="V15" i="2" s="1"/>
  <c r="X15" i="2" s="1"/>
  <c r="W18" i="2"/>
  <c r="X14" i="2" l="1"/>
  <c r="W19" i="2"/>
  <c r="V13" i="2" l="1"/>
  <c r="X13" i="2" s="1"/>
  <c r="Y13" i="2"/>
  <c r="W17" i="2" l="1"/>
  <c r="V18" i="2" l="1"/>
  <c r="V17" i="2" l="1"/>
  <c r="X17" i="2" s="1"/>
  <c r="V19" i="2" l="1"/>
  <c r="X19" i="2" s="1"/>
  <c r="X18" i="2"/>
  <c r="T7" i="2" l="1"/>
</calcChain>
</file>

<file path=xl/sharedStrings.xml><?xml version="1.0" encoding="utf-8"?>
<sst xmlns="http://schemas.openxmlformats.org/spreadsheetml/2006/main" count="2776" uniqueCount="1060">
  <si>
    <t>T01</t>
  </si>
  <si>
    <t>VOC</t>
  </si>
  <si>
    <t>TBRT</t>
  </si>
  <si>
    <t>TPI</t>
  </si>
  <si>
    <t>KID</t>
  </si>
  <si>
    <t>N2</t>
  </si>
  <si>
    <t>Bus Type</t>
  </si>
  <si>
    <t>Pos km (on)</t>
  </si>
  <si>
    <t>Pos km (off)</t>
  </si>
  <si>
    <t>Pos km</t>
  </si>
  <si>
    <t>Live km</t>
  </si>
  <si>
    <t>Route No</t>
  </si>
  <si>
    <t>T01X</t>
  </si>
  <si>
    <t>Headway</t>
  </si>
  <si>
    <t>Tollgate Depot</t>
  </si>
  <si>
    <t>dep.</t>
  </si>
  <si>
    <t>Foreshore Parking</t>
  </si>
  <si>
    <t>FORPARK</t>
  </si>
  <si>
    <t>Inner City Depot</t>
  </si>
  <si>
    <t>Waterfront</t>
  </si>
  <si>
    <t>Granger Bay</t>
  </si>
  <si>
    <t>Stadium</t>
  </si>
  <si>
    <t>Thibault Square</t>
  </si>
  <si>
    <t>Civic Centre</t>
  </si>
  <si>
    <t>CIVIC</t>
  </si>
  <si>
    <t>Woodstock</t>
  </si>
  <si>
    <t>Paarden Eiland</t>
  </si>
  <si>
    <t>Neptune</t>
  </si>
  <si>
    <t>Section</t>
  </si>
  <si>
    <t>Vrystaat</t>
  </si>
  <si>
    <t>Zoarvlei</t>
  </si>
  <si>
    <t>Lagoon Beach</t>
  </si>
  <si>
    <t>Woodbridge</t>
  </si>
  <si>
    <t>Milnerton</t>
  </si>
  <si>
    <t>Racecourse</t>
  </si>
  <si>
    <t>Sunset Beach</t>
  </si>
  <si>
    <t>Table View</t>
  </si>
  <si>
    <t>Grey</t>
  </si>
  <si>
    <t>Janssens</t>
  </si>
  <si>
    <t>Wood</t>
  </si>
  <si>
    <t>Circle East</t>
  </si>
  <si>
    <t>Potsdam</t>
  </si>
  <si>
    <t>Killarney</t>
  </si>
  <si>
    <t xml:space="preserve">Stables Turnaround </t>
  </si>
  <si>
    <t>Stables Depot</t>
  </si>
  <si>
    <t>arr.</t>
  </si>
  <si>
    <t>Running Time</t>
  </si>
  <si>
    <t>Lay Over</t>
  </si>
  <si>
    <t/>
  </si>
  <si>
    <t>STOP NAME</t>
  </si>
  <si>
    <t>TYPE</t>
  </si>
  <si>
    <t>D05</t>
  </si>
  <si>
    <t>DISTANCE
 (m)</t>
  </si>
  <si>
    <t>DISTANCE
(km)</t>
  </si>
  <si>
    <t>STOP NAME
 FROM</t>
  </si>
  <si>
    <t>STOP NAME
 TO</t>
  </si>
  <si>
    <t>Direction</t>
  </si>
  <si>
    <t>T01a</t>
  </si>
  <si>
    <t>DIR</t>
  </si>
  <si>
    <t>CODE</t>
  </si>
  <si>
    <t>T01bX</t>
  </si>
  <si>
    <t>F</t>
  </si>
  <si>
    <t>R</t>
  </si>
  <si>
    <t>DiRection</t>
  </si>
  <si>
    <t>Route Name</t>
  </si>
  <si>
    <t>Timetable effective</t>
  </si>
  <si>
    <t xml:space="preserve">Route </t>
  </si>
  <si>
    <t>NOTE</t>
  </si>
  <si>
    <t>T01bx</t>
  </si>
  <si>
    <t>12m</t>
  </si>
  <si>
    <t>ROUTE</t>
  </si>
  <si>
    <t>DIVA STOP CODE</t>
  </si>
  <si>
    <t>DIVA SHORT NAME</t>
  </si>
  <si>
    <t>Eastgate Depot</t>
  </si>
  <si>
    <t>ESTGTEDP</t>
  </si>
  <si>
    <t>INPUT</t>
  </si>
  <si>
    <t>DO NOT REMOVE - REFERENCE FOR TIMETALBES</t>
  </si>
  <si>
    <t>UPDATE REFERENCE</t>
  </si>
  <si>
    <t>Bus Type (Week)</t>
  </si>
  <si>
    <t>Mitchells Plain</t>
  </si>
  <si>
    <t>MPLAINTC</t>
  </si>
  <si>
    <t>Pontiac</t>
  </si>
  <si>
    <t>PONTIAC</t>
  </si>
  <si>
    <t>Kerrem</t>
  </si>
  <si>
    <t>KERREM</t>
  </si>
  <si>
    <t>Morgenster</t>
  </si>
  <si>
    <t>MGNSTR</t>
  </si>
  <si>
    <t>Marguerite</t>
  </si>
  <si>
    <t>MARGRT</t>
  </si>
  <si>
    <t>Highlands</t>
  </si>
  <si>
    <t>HLDS</t>
  </si>
  <si>
    <t>Sesame</t>
  </si>
  <si>
    <t>SESAME</t>
  </si>
  <si>
    <t>Buick</t>
  </si>
  <si>
    <t>BUICK</t>
  </si>
  <si>
    <t>D04</t>
  </si>
  <si>
    <t>DISTANCE
 (km)</t>
  </si>
  <si>
    <t>Kapteinsklip</t>
  </si>
  <si>
    <t>KPTNKLP</t>
  </si>
  <si>
    <t>Dolomites West</t>
  </si>
  <si>
    <t>DLMTSWST</t>
  </si>
  <si>
    <t>Snowdon</t>
  </si>
  <si>
    <t>SNWDN</t>
  </si>
  <si>
    <t>Dolomites East</t>
  </si>
  <si>
    <t>DLMTSEST</t>
  </si>
  <si>
    <t>Paulsberg</t>
  </si>
  <si>
    <t>PLSBRG</t>
  </si>
  <si>
    <t>Ruwenzori</t>
  </si>
  <si>
    <t>RWNZRI</t>
  </si>
  <si>
    <t>Langeberg</t>
  </si>
  <si>
    <t>LNGEBG</t>
  </si>
  <si>
    <t>Tafelsig Primary</t>
  </si>
  <si>
    <t>TFLSPMRY</t>
  </si>
  <si>
    <t>Spine</t>
  </si>
  <si>
    <t>SPINE</t>
  </si>
  <si>
    <t>Bontebok</t>
  </si>
  <si>
    <t>BNTEBK</t>
  </si>
  <si>
    <t>Figaro</t>
  </si>
  <si>
    <t>FIGARO</t>
  </si>
  <si>
    <t>Imperial</t>
  </si>
  <si>
    <t>IMPERIAL</t>
  </si>
  <si>
    <t>Eastgate to Kapteinsklip (Pos)</t>
  </si>
  <si>
    <t>Kapteinsklip to Civic Centre</t>
  </si>
  <si>
    <t>Civic Centre to Foreshore (Pos)</t>
  </si>
  <si>
    <t>Foreshore to Civic Centre (Pos)</t>
  </si>
  <si>
    <t>Civic Centre to Kapteinsklip</t>
  </si>
  <si>
    <t>Kapteinsklip to Eastgate (Pos)</t>
  </si>
  <si>
    <t>DAILY LIVE KMS</t>
  </si>
  <si>
    <t>DAILY POS KMS</t>
  </si>
  <si>
    <t>DAILY TOTAL</t>
  </si>
  <si>
    <t>Mon</t>
  </si>
  <si>
    <t>Tue</t>
  </si>
  <si>
    <t>Wed</t>
  </si>
  <si>
    <t>Thu</t>
  </si>
  <si>
    <t>Fri</t>
  </si>
  <si>
    <t>WKDAY</t>
  </si>
  <si>
    <t>Sat</t>
  </si>
  <si>
    <t>SAT</t>
  </si>
  <si>
    <t>Sun</t>
  </si>
  <si>
    <t>SUN &amp; P/H</t>
  </si>
  <si>
    <t>P/H</t>
  </si>
  <si>
    <t>PEAK BUS</t>
  </si>
  <si>
    <t>KILOMETERS</t>
  </si>
  <si>
    <t>LIVE</t>
  </si>
  <si>
    <t>DEPOT</t>
  </si>
  <si>
    <t>TOTAL</t>
  </si>
  <si>
    <t>Kapteinsklip - Civic Centre</t>
  </si>
  <si>
    <t>am</t>
  </si>
  <si>
    <t>pm</t>
  </si>
  <si>
    <t>Peak</t>
  </si>
  <si>
    <t>Route</t>
  </si>
  <si>
    <t>BLOCK</t>
  </si>
  <si>
    <t>Count of BLOCK</t>
  </si>
  <si>
    <t>Grand Total</t>
  </si>
  <si>
    <t>D04F</t>
  </si>
  <si>
    <t>D04R</t>
  </si>
  <si>
    <t>Depart</t>
  </si>
  <si>
    <t>Monday to Friday</t>
  </si>
  <si>
    <t>DAILY LIVE TRIPS</t>
  </si>
  <si>
    <t>TT DATE</t>
  </si>
  <si>
    <t>Saturday, Sunday &amp; Public Holiday</t>
  </si>
  <si>
    <t>05:22</t>
  </si>
  <si>
    <t>06:04</t>
  </si>
  <si>
    <t>06:46</t>
  </si>
  <si>
    <t>07:28</t>
  </si>
  <si>
    <t>08:10</t>
  </si>
  <si>
    <t>08:52</t>
  </si>
  <si>
    <t>09:34</t>
  </si>
  <si>
    <t>10:16</t>
  </si>
  <si>
    <t>10:58</t>
  </si>
  <si>
    <t>11:40</t>
  </si>
  <si>
    <t>12:22</t>
  </si>
  <si>
    <t>13:04</t>
  </si>
  <si>
    <t>13:46</t>
  </si>
  <si>
    <t>14:28</t>
  </si>
  <si>
    <t>15:10</t>
  </si>
  <si>
    <t>16:11</t>
  </si>
  <si>
    <t>16:49</t>
  </si>
  <si>
    <t>18:05</t>
  </si>
  <si>
    <t>18:43</t>
  </si>
  <si>
    <t>19:21</t>
  </si>
  <si>
    <t>20:03</t>
  </si>
  <si>
    <t>20:45</t>
  </si>
  <si>
    <t>21:27</t>
  </si>
  <si>
    <t>04:41</t>
  </si>
  <si>
    <t>05:23</t>
  </si>
  <si>
    <t>06:05</t>
  </si>
  <si>
    <t>06:47</t>
  </si>
  <si>
    <t>07:29</t>
  </si>
  <si>
    <t>08:11</t>
  </si>
  <si>
    <t>08:53</t>
  </si>
  <si>
    <t>09:35</t>
  </si>
  <si>
    <t>10:17</t>
  </si>
  <si>
    <t>10:59</t>
  </si>
  <si>
    <t>11:41</t>
  </si>
  <si>
    <t>12:23</t>
  </si>
  <si>
    <t>13:05</t>
  </si>
  <si>
    <t>13:47</t>
  </si>
  <si>
    <t>14:29</t>
  </si>
  <si>
    <t>15:11</t>
  </si>
  <si>
    <t>16:12</t>
  </si>
  <si>
    <t>16:50</t>
  </si>
  <si>
    <t>17:28</t>
  </si>
  <si>
    <t>18:06</t>
  </si>
  <si>
    <t>18:44</t>
  </si>
  <si>
    <t>19:22</t>
  </si>
  <si>
    <t>20:04</t>
  </si>
  <si>
    <t>20:46</t>
  </si>
  <si>
    <t>21:28</t>
  </si>
  <si>
    <t>04:42</t>
  </si>
  <si>
    <t>05:24</t>
  </si>
  <si>
    <t>06:06</t>
  </si>
  <si>
    <t>06:48</t>
  </si>
  <si>
    <t>07:30</t>
  </si>
  <si>
    <t>08:12</t>
  </si>
  <si>
    <t>08:54</t>
  </si>
  <si>
    <t>09:36</t>
  </si>
  <si>
    <t>10:18</t>
  </si>
  <si>
    <t>11:00</t>
  </si>
  <si>
    <t>11:42</t>
  </si>
  <si>
    <t>12:24</t>
  </si>
  <si>
    <t>13:06</t>
  </si>
  <si>
    <t>13:48</t>
  </si>
  <si>
    <t>14:30</t>
  </si>
  <si>
    <t>15:12</t>
  </si>
  <si>
    <t>16:13</t>
  </si>
  <si>
    <t>16:51</t>
  </si>
  <si>
    <t>17:29</t>
  </si>
  <si>
    <t>18:07</t>
  </si>
  <si>
    <t>18:45</t>
  </si>
  <si>
    <t>19:23</t>
  </si>
  <si>
    <t>20:05</t>
  </si>
  <si>
    <t>20:47</t>
  </si>
  <si>
    <t>21:29</t>
  </si>
  <si>
    <t>04:43</t>
  </si>
  <si>
    <t>05:25</t>
  </si>
  <si>
    <t>06:07</t>
  </si>
  <si>
    <t>06:49</t>
  </si>
  <si>
    <t>07:31</t>
  </si>
  <si>
    <t>08:13</t>
  </si>
  <si>
    <t>08:55</t>
  </si>
  <si>
    <t>09:37</t>
  </si>
  <si>
    <t>10:19</t>
  </si>
  <si>
    <t>11:01</t>
  </si>
  <si>
    <t>11:43</t>
  </si>
  <si>
    <t>12:25</t>
  </si>
  <si>
    <t>13:07</t>
  </si>
  <si>
    <t>13:49</t>
  </si>
  <si>
    <t>14:31</t>
  </si>
  <si>
    <t>15:13</t>
  </si>
  <si>
    <t>16:14</t>
  </si>
  <si>
    <t>16:52</t>
  </si>
  <si>
    <t>17:30</t>
  </si>
  <si>
    <t>18:08</t>
  </si>
  <si>
    <t>18:46</t>
  </si>
  <si>
    <t>19:24</t>
  </si>
  <si>
    <t>20:06</t>
  </si>
  <si>
    <t>20:48</t>
  </si>
  <si>
    <t>21:30</t>
  </si>
  <si>
    <t>04:44</t>
  </si>
  <si>
    <t>05:26</t>
  </si>
  <si>
    <t>06:08</t>
  </si>
  <si>
    <t>06:50</t>
  </si>
  <si>
    <t>07:32</t>
  </si>
  <si>
    <t>08:14</t>
  </si>
  <si>
    <t>08:56</t>
  </si>
  <si>
    <t>09:38</t>
  </si>
  <si>
    <t>10:20</t>
  </si>
  <si>
    <t>11:02</t>
  </si>
  <si>
    <t>11:44</t>
  </si>
  <si>
    <t>12:26</t>
  </si>
  <si>
    <t>13:08</t>
  </si>
  <si>
    <t>13:50</t>
  </si>
  <si>
    <t>14:32</t>
  </si>
  <si>
    <t>15:14</t>
  </si>
  <si>
    <t>16:15</t>
  </si>
  <si>
    <t>16:53</t>
  </si>
  <si>
    <t>17:31</t>
  </si>
  <si>
    <t>18:09</t>
  </si>
  <si>
    <t>18:47</t>
  </si>
  <si>
    <t>19:25</t>
  </si>
  <si>
    <t>20:07</t>
  </si>
  <si>
    <t>20:49</t>
  </si>
  <si>
    <t>21:31</t>
  </si>
  <si>
    <t>04:45</t>
  </si>
  <si>
    <t>05:27</t>
  </si>
  <si>
    <t>06:09</t>
  </si>
  <si>
    <t>06:51</t>
  </si>
  <si>
    <t>07:33</t>
  </si>
  <si>
    <t>08:15</t>
  </si>
  <si>
    <t>08:57</t>
  </si>
  <si>
    <t>09:39</t>
  </si>
  <si>
    <t>10:21</t>
  </si>
  <si>
    <t>11:03</t>
  </si>
  <si>
    <t>11:45</t>
  </si>
  <si>
    <t>12:27</t>
  </si>
  <si>
    <t>13:09</t>
  </si>
  <si>
    <t>13:51</t>
  </si>
  <si>
    <t>14:33</t>
  </si>
  <si>
    <t>15:15</t>
  </si>
  <si>
    <t>16:16</t>
  </si>
  <si>
    <t>16:54</t>
  </si>
  <si>
    <t>17:32</t>
  </si>
  <si>
    <t>18:10</t>
  </si>
  <si>
    <t>18:48</t>
  </si>
  <si>
    <t>19:26</t>
  </si>
  <si>
    <t>20:08</t>
  </si>
  <si>
    <t>20:50</t>
  </si>
  <si>
    <t>21:32</t>
  </si>
  <si>
    <t>04:47</t>
  </si>
  <si>
    <t>05:29</t>
  </si>
  <si>
    <t>06:11</t>
  </si>
  <si>
    <t>06:53</t>
  </si>
  <si>
    <t>07:35</t>
  </si>
  <si>
    <t>08:17</t>
  </si>
  <si>
    <t>08:59</t>
  </si>
  <si>
    <t>09:41</t>
  </si>
  <si>
    <t>10:23</t>
  </si>
  <si>
    <t>11:05</t>
  </si>
  <si>
    <t>11:47</t>
  </si>
  <si>
    <t>12:29</t>
  </si>
  <si>
    <t>13:11</t>
  </si>
  <si>
    <t>13:53</t>
  </si>
  <si>
    <t>14:35</t>
  </si>
  <si>
    <t>15:17</t>
  </si>
  <si>
    <t>16:19</t>
  </si>
  <si>
    <t>16:57</t>
  </si>
  <si>
    <t>17:35</t>
  </si>
  <si>
    <t>18:13</t>
  </si>
  <si>
    <t>18:51</t>
  </si>
  <si>
    <t>19:28</t>
  </si>
  <si>
    <t>20:10</t>
  </si>
  <si>
    <t>20:52</t>
  </si>
  <si>
    <t>21:34</t>
  </si>
  <si>
    <t>04:49</t>
  </si>
  <si>
    <t>05:31</t>
  </si>
  <si>
    <t>06:13</t>
  </si>
  <si>
    <t>06:55</t>
  </si>
  <si>
    <t>07:37</t>
  </si>
  <si>
    <t>08:19</t>
  </si>
  <si>
    <t>09:01</t>
  </si>
  <si>
    <t>09:43</t>
  </si>
  <si>
    <t>10:25</t>
  </si>
  <si>
    <t>11:07</t>
  </si>
  <si>
    <t>11:49</t>
  </si>
  <si>
    <t>12:31</t>
  </si>
  <si>
    <t>13:13</t>
  </si>
  <si>
    <t>13:55</t>
  </si>
  <si>
    <t>14:37</t>
  </si>
  <si>
    <t>15:19</t>
  </si>
  <si>
    <t>16:21</t>
  </si>
  <si>
    <t>16:59</t>
  </si>
  <si>
    <t>17:37</t>
  </si>
  <si>
    <t>18:15</t>
  </si>
  <si>
    <t>18:53</t>
  </si>
  <si>
    <t>19:30</t>
  </si>
  <si>
    <t>20:12</t>
  </si>
  <si>
    <t>20:54</t>
  </si>
  <si>
    <t>21:36</t>
  </si>
  <si>
    <t>04:50</t>
  </si>
  <si>
    <t>05:32</t>
  </si>
  <si>
    <t>06:14</t>
  </si>
  <si>
    <t>06:56</t>
  </si>
  <si>
    <t>07:38</t>
  </si>
  <si>
    <t>08:20</t>
  </si>
  <si>
    <t>09:02</t>
  </si>
  <si>
    <t>09:44</t>
  </si>
  <si>
    <t>10:26</t>
  </si>
  <si>
    <t>11:08</t>
  </si>
  <si>
    <t>11:50</t>
  </si>
  <si>
    <t>12:32</t>
  </si>
  <si>
    <t>13:14</t>
  </si>
  <si>
    <t>13:56</t>
  </si>
  <si>
    <t>14:38</t>
  </si>
  <si>
    <t>15:20</t>
  </si>
  <si>
    <t>16:22</t>
  </si>
  <si>
    <t>17:00</t>
  </si>
  <si>
    <t>17:38</t>
  </si>
  <si>
    <t>18:16</t>
  </si>
  <si>
    <t>18:54</t>
  </si>
  <si>
    <t>19:31</t>
  </si>
  <si>
    <t>20:13</t>
  </si>
  <si>
    <t>20:55</t>
  </si>
  <si>
    <t>21:37</t>
  </si>
  <si>
    <t>04:51</t>
  </si>
  <si>
    <t>05:33</t>
  </si>
  <si>
    <t>06:15</t>
  </si>
  <si>
    <t>06:57</t>
  </si>
  <si>
    <t>07:39</t>
  </si>
  <si>
    <t>08:21</t>
  </si>
  <si>
    <t>09:03</t>
  </si>
  <si>
    <t>09:45</t>
  </si>
  <si>
    <t>10:27</t>
  </si>
  <si>
    <t>11:09</t>
  </si>
  <si>
    <t>11:51</t>
  </si>
  <si>
    <t>12:33</t>
  </si>
  <si>
    <t>13:15</t>
  </si>
  <si>
    <t>13:57</t>
  </si>
  <si>
    <t>14:39</t>
  </si>
  <si>
    <t>15:21</t>
  </si>
  <si>
    <t>04:55</t>
  </si>
  <si>
    <t>05:37</t>
  </si>
  <si>
    <t>06:19</t>
  </si>
  <si>
    <t>07:01</t>
  </si>
  <si>
    <t>07:43</t>
  </si>
  <si>
    <t>08:25</t>
  </si>
  <si>
    <t>09:07</t>
  </si>
  <si>
    <t>09:49</t>
  </si>
  <si>
    <t>10:31</t>
  </si>
  <si>
    <t>11:13</t>
  </si>
  <si>
    <t>11:55</t>
  </si>
  <si>
    <t>12:37</t>
  </si>
  <si>
    <t>13:19</t>
  </si>
  <si>
    <t>14:01</t>
  </si>
  <si>
    <t>14:43</t>
  </si>
  <si>
    <t>15:25</t>
  </si>
  <si>
    <t>16:26</t>
  </si>
  <si>
    <t>17:04</t>
  </si>
  <si>
    <t>17:42</t>
  </si>
  <si>
    <t>18:20</t>
  </si>
  <si>
    <t>18:58</t>
  </si>
  <si>
    <t>19:35</t>
  </si>
  <si>
    <t>20:17</t>
  </si>
  <si>
    <t>20:59</t>
  </si>
  <si>
    <t>21:41</t>
  </si>
  <si>
    <t>04:57</t>
  </si>
  <si>
    <t>05:39</t>
  </si>
  <si>
    <t>06:21</t>
  </si>
  <si>
    <t>07:03</t>
  </si>
  <si>
    <t>07:45</t>
  </si>
  <si>
    <t>08:27</t>
  </si>
  <si>
    <t>09:09</t>
  </si>
  <si>
    <t>09:51</t>
  </si>
  <si>
    <t>10:33</t>
  </si>
  <si>
    <t>11:15</t>
  </si>
  <si>
    <t>11:57</t>
  </si>
  <si>
    <t>12:39</t>
  </si>
  <si>
    <t>13:21</t>
  </si>
  <si>
    <t>14:03</t>
  </si>
  <si>
    <t>14:45</t>
  </si>
  <si>
    <t>15:27</t>
  </si>
  <si>
    <t>19:36</t>
  </si>
  <si>
    <t>20:18</t>
  </si>
  <si>
    <t>21:00</t>
  </si>
  <si>
    <t>21:42</t>
  </si>
  <si>
    <t>04:59</t>
  </si>
  <si>
    <t>05:41</t>
  </si>
  <si>
    <t>06:23</t>
  </si>
  <si>
    <t>07:05</t>
  </si>
  <si>
    <t>07:47</t>
  </si>
  <si>
    <t>08:29</t>
  </si>
  <si>
    <t>09:11</t>
  </si>
  <si>
    <t>09:53</t>
  </si>
  <si>
    <t>10:35</t>
  </si>
  <si>
    <t>11:17</t>
  </si>
  <si>
    <t>11:59</t>
  </si>
  <si>
    <t>12:41</t>
  </si>
  <si>
    <t>13:23</t>
  </si>
  <si>
    <t>14:05</t>
  </si>
  <si>
    <t>14:47</t>
  </si>
  <si>
    <t>15:29</t>
  </si>
  <si>
    <t>16:30</t>
  </si>
  <si>
    <t>17:08</t>
  </si>
  <si>
    <t>17:46</t>
  </si>
  <si>
    <t>18:24</t>
  </si>
  <si>
    <t>19:02</t>
  </si>
  <si>
    <t>19:40</t>
  </si>
  <si>
    <t>20:22</t>
  </si>
  <si>
    <t>21:04</t>
  </si>
  <si>
    <t>21:46</t>
  </si>
  <si>
    <t>05:01</t>
  </si>
  <si>
    <t>05:43</t>
  </si>
  <si>
    <t>06:25</t>
  </si>
  <si>
    <t>07:07</t>
  </si>
  <si>
    <t>07:49</t>
  </si>
  <si>
    <t>08:31</t>
  </si>
  <si>
    <t>09:13</t>
  </si>
  <si>
    <t>09:55</t>
  </si>
  <si>
    <t>10:37</t>
  </si>
  <si>
    <t>11:19</t>
  </si>
  <si>
    <t>12:01</t>
  </si>
  <si>
    <t>12:43</t>
  </si>
  <si>
    <t>13:25</t>
  </si>
  <si>
    <t>14:07</t>
  </si>
  <si>
    <t>14:49</t>
  </si>
  <si>
    <t>15:31</t>
  </si>
  <si>
    <t>16:31</t>
  </si>
  <si>
    <t>17:09</t>
  </si>
  <si>
    <t>17:47</t>
  </si>
  <si>
    <t>18:25</t>
  </si>
  <si>
    <t>19:03</t>
  </si>
  <si>
    <t>19:41</t>
  </si>
  <si>
    <t>20:23</t>
  </si>
  <si>
    <t>21:05</t>
  </si>
  <si>
    <t>21:47</t>
  </si>
  <si>
    <t>05:02</t>
  </si>
  <si>
    <t>05:44</t>
  </si>
  <si>
    <t>06:26</t>
  </si>
  <si>
    <t>07:08</t>
  </si>
  <si>
    <t>07:50</t>
  </si>
  <si>
    <t>08:32</t>
  </si>
  <si>
    <t>09:14</t>
  </si>
  <si>
    <t>09:56</t>
  </si>
  <si>
    <t>10:38</t>
  </si>
  <si>
    <t>11:20</t>
  </si>
  <si>
    <t>12:02</t>
  </si>
  <si>
    <t>12:44</t>
  </si>
  <si>
    <t>13:26</t>
  </si>
  <si>
    <t>14:08</t>
  </si>
  <si>
    <t>14:50</t>
  </si>
  <si>
    <t>15:32</t>
  </si>
  <si>
    <t>16:32</t>
  </si>
  <si>
    <t>17:10</t>
  </si>
  <si>
    <t>17:48</t>
  </si>
  <si>
    <t>18:26</t>
  </si>
  <si>
    <t>19:04</t>
  </si>
  <si>
    <t>19:42</t>
  </si>
  <si>
    <t>20:24</t>
  </si>
  <si>
    <t>21:06</t>
  </si>
  <si>
    <t>21:48</t>
  </si>
  <si>
    <t>05:04</t>
  </si>
  <si>
    <t>05:46</t>
  </si>
  <si>
    <t>06:28</t>
  </si>
  <si>
    <t>07:10</t>
  </si>
  <si>
    <t>07:52</t>
  </si>
  <si>
    <t>08:34</t>
  </si>
  <si>
    <t>09:16</t>
  </si>
  <si>
    <t>09:58</t>
  </si>
  <si>
    <t>10:40</t>
  </si>
  <si>
    <t>11:22</t>
  </si>
  <si>
    <t>12:04</t>
  </si>
  <si>
    <t>12:46</t>
  </si>
  <si>
    <t>13:28</t>
  </si>
  <si>
    <t>14:10</t>
  </si>
  <si>
    <t>14:52</t>
  </si>
  <si>
    <t>15:34</t>
  </si>
  <si>
    <t>16:34</t>
  </si>
  <si>
    <t>17:12</t>
  </si>
  <si>
    <t>17:50</t>
  </si>
  <si>
    <t>18:28</t>
  </si>
  <si>
    <t>19:06</t>
  </si>
  <si>
    <t>19:44</t>
  </si>
  <si>
    <t>20:26</t>
  </si>
  <si>
    <t>21:08</t>
  </si>
  <si>
    <t>21:50</t>
  </si>
  <si>
    <t>05:05</t>
  </si>
  <si>
    <t>05:47</t>
  </si>
  <si>
    <t>06:29</t>
  </si>
  <si>
    <t>07:11</t>
  </si>
  <si>
    <t>07:53</t>
  </si>
  <si>
    <t>08:35</t>
  </si>
  <si>
    <t>09:17</t>
  </si>
  <si>
    <t>09:59</t>
  </si>
  <si>
    <t>10:41</t>
  </si>
  <si>
    <t>11:23</t>
  </si>
  <si>
    <t>12:05</t>
  </si>
  <si>
    <t>12:47</t>
  </si>
  <si>
    <t>13:29</t>
  </si>
  <si>
    <t>14:11</t>
  </si>
  <si>
    <t>14:53</t>
  </si>
  <si>
    <t>15:35</t>
  </si>
  <si>
    <t>16:35</t>
  </si>
  <si>
    <t>17:13</t>
  </si>
  <si>
    <t>17:51</t>
  </si>
  <si>
    <t>18:29</t>
  </si>
  <si>
    <t>19:07</t>
  </si>
  <si>
    <t>19:45</t>
  </si>
  <si>
    <t>20:27</t>
  </si>
  <si>
    <t>21:09</t>
  </si>
  <si>
    <t>21:51</t>
  </si>
  <si>
    <t>06:17</t>
  </si>
  <si>
    <t>06:59</t>
  </si>
  <si>
    <t>07:41</t>
  </si>
  <si>
    <t>08:23</t>
  </si>
  <si>
    <t>09:05</t>
  </si>
  <si>
    <t>09:47</t>
  </si>
  <si>
    <t>10:29</t>
  </si>
  <si>
    <t>07:04</t>
  </si>
  <si>
    <t>07:46</t>
  </si>
  <si>
    <t>08:28</t>
  </si>
  <si>
    <t>09:10</t>
  </si>
  <si>
    <t>09:52</t>
  </si>
  <si>
    <t>10:34</t>
  </si>
  <si>
    <t>11:16</t>
  </si>
  <si>
    <t>11:58</t>
  </si>
  <si>
    <t>12:40</t>
  </si>
  <si>
    <t>13:22</t>
  </si>
  <si>
    <t>14:04</t>
  </si>
  <si>
    <t>14:46</t>
  </si>
  <si>
    <t>15:28</t>
  </si>
  <si>
    <t>16:44</t>
  </si>
  <si>
    <t>17:22</t>
  </si>
  <si>
    <t>18:00</t>
  </si>
  <si>
    <t>18:38</t>
  </si>
  <si>
    <t>19:54</t>
  </si>
  <si>
    <t>20:11</t>
  </si>
  <si>
    <t>20:53</t>
  </si>
  <si>
    <t>21:35</t>
  </si>
  <si>
    <t>07:02</t>
  </si>
  <si>
    <t>07:44</t>
  </si>
  <si>
    <t>08:26</t>
  </si>
  <si>
    <t>09:08</t>
  </si>
  <si>
    <t>09:50</t>
  </si>
  <si>
    <t>10:32</t>
  </si>
  <si>
    <t>11:14</t>
  </si>
  <si>
    <t>16:27</t>
  </si>
  <si>
    <t>17:05</t>
  </si>
  <si>
    <t>17:43</t>
  </si>
  <si>
    <t>18:21</t>
  </si>
  <si>
    <t>18:59</t>
  </si>
  <si>
    <t>19:37</t>
  </si>
  <si>
    <t>20:14</t>
  </si>
  <si>
    <t>22:29</t>
  </si>
  <si>
    <t>23:11</t>
  </si>
  <si>
    <t>12:00</t>
  </si>
  <si>
    <t>12:42</t>
  </si>
  <si>
    <t>13:24</t>
  </si>
  <si>
    <t>14:06</t>
  </si>
  <si>
    <t>14:48</t>
  </si>
  <si>
    <t>15:30</t>
  </si>
  <si>
    <t>16:28</t>
  </si>
  <si>
    <t>17:06</t>
  </si>
  <si>
    <t>17:44</t>
  </si>
  <si>
    <t>18:22</t>
  </si>
  <si>
    <t>19:00</t>
  </si>
  <si>
    <t>19:38</t>
  </si>
  <si>
    <t>20:15</t>
  </si>
  <si>
    <t>22:30</t>
  </si>
  <si>
    <t>23:12</t>
  </si>
  <si>
    <t>16:29</t>
  </si>
  <si>
    <t>17:07</t>
  </si>
  <si>
    <t>17:45</t>
  </si>
  <si>
    <t>18:23</t>
  </si>
  <si>
    <t>19:01</t>
  </si>
  <si>
    <t>19:39</t>
  </si>
  <si>
    <t>20:16</t>
  </si>
  <si>
    <t>21:07</t>
  </si>
  <si>
    <t>21:49</t>
  </si>
  <si>
    <t>22:31</t>
  </si>
  <si>
    <t>23:13</t>
  </si>
  <si>
    <t>20:51</t>
  </si>
  <si>
    <t>22:32</t>
  </si>
  <si>
    <t>23:14</t>
  </si>
  <si>
    <t>07:06</t>
  </si>
  <si>
    <t>07:48</t>
  </si>
  <si>
    <t>08:30</t>
  </si>
  <si>
    <t>09:12</t>
  </si>
  <si>
    <t>09:54</t>
  </si>
  <si>
    <t>10:36</t>
  </si>
  <si>
    <t>11:18</t>
  </si>
  <si>
    <t>12:03</t>
  </si>
  <si>
    <t>12:45</t>
  </si>
  <si>
    <t>13:27</t>
  </si>
  <si>
    <t>14:09</t>
  </si>
  <si>
    <t>14:51</t>
  </si>
  <si>
    <t>15:33</t>
  </si>
  <si>
    <t>22:33</t>
  </si>
  <si>
    <t>23:15</t>
  </si>
  <si>
    <t>20:19</t>
  </si>
  <si>
    <t>21:10</t>
  </si>
  <si>
    <t>21:52</t>
  </si>
  <si>
    <t>22:34</t>
  </si>
  <si>
    <t>23:16</t>
  </si>
  <si>
    <t>16:33</t>
  </si>
  <si>
    <t>17:11</t>
  </si>
  <si>
    <t>17:49</t>
  </si>
  <si>
    <t>18:27</t>
  </si>
  <si>
    <t>19:05</t>
  </si>
  <si>
    <t>19:43</t>
  </si>
  <si>
    <t>20:20</t>
  </si>
  <si>
    <t>21:11</t>
  </si>
  <si>
    <t>21:53</t>
  </si>
  <si>
    <t>22:35</t>
  </si>
  <si>
    <t>23:17</t>
  </si>
  <si>
    <t>07:09</t>
  </si>
  <si>
    <t>07:51</t>
  </si>
  <si>
    <t>08:33</t>
  </si>
  <si>
    <t>09:15</t>
  </si>
  <si>
    <t>09:57</t>
  </si>
  <si>
    <t>10:39</t>
  </si>
  <si>
    <t>11:21</t>
  </si>
  <si>
    <t>12:06</t>
  </si>
  <si>
    <t>12:48</t>
  </si>
  <si>
    <t>13:30</t>
  </si>
  <si>
    <t>14:12</t>
  </si>
  <si>
    <t>14:54</t>
  </si>
  <si>
    <t>15:36</t>
  </si>
  <si>
    <t>20:21</t>
  </si>
  <si>
    <t>21:12</t>
  </si>
  <si>
    <t>21:54</t>
  </si>
  <si>
    <t>22:36</t>
  </si>
  <si>
    <t>23:18</t>
  </si>
  <si>
    <t>12:07</t>
  </si>
  <si>
    <t>12:49</t>
  </si>
  <si>
    <t>13:31</t>
  </si>
  <si>
    <t>14:13</t>
  </si>
  <si>
    <t>14:55</t>
  </si>
  <si>
    <t>15:37</t>
  </si>
  <si>
    <t>20:56</t>
  </si>
  <si>
    <t>21:13</t>
  </si>
  <si>
    <t>21:55</t>
  </si>
  <si>
    <t>22:37</t>
  </si>
  <si>
    <t>23:19</t>
  </si>
  <si>
    <t>12:08</t>
  </si>
  <si>
    <t>12:50</t>
  </si>
  <si>
    <t>13:32</t>
  </si>
  <si>
    <t>14:14</t>
  </si>
  <si>
    <t>14:56</t>
  </si>
  <si>
    <t>15:38</t>
  </si>
  <si>
    <t>16:36</t>
  </si>
  <si>
    <t>17:14</t>
  </si>
  <si>
    <t>17:52</t>
  </si>
  <si>
    <t>18:30</t>
  </si>
  <si>
    <t>19:08</t>
  </si>
  <si>
    <t>19:46</t>
  </si>
  <si>
    <t>20:57</t>
  </si>
  <si>
    <t>21:14</t>
  </si>
  <si>
    <t>21:56</t>
  </si>
  <si>
    <t>22:38</t>
  </si>
  <si>
    <t>23:20</t>
  </si>
  <si>
    <t>07:13</t>
  </si>
  <si>
    <t>07:55</t>
  </si>
  <si>
    <t>08:37</t>
  </si>
  <si>
    <t>09:19</t>
  </si>
  <si>
    <t>10:01</t>
  </si>
  <si>
    <t>10:43</t>
  </si>
  <si>
    <t>11:25</t>
  </si>
  <si>
    <t>12:10</t>
  </si>
  <si>
    <t>12:52</t>
  </si>
  <si>
    <t>13:34</t>
  </si>
  <si>
    <t>14:16</t>
  </si>
  <si>
    <t>14:58</t>
  </si>
  <si>
    <t>15:40</t>
  </si>
  <si>
    <t>16:38</t>
  </si>
  <si>
    <t>17:16</t>
  </si>
  <si>
    <t>17:54</t>
  </si>
  <si>
    <t>18:32</t>
  </si>
  <si>
    <t>19:10</t>
  </si>
  <si>
    <t>19:48</t>
  </si>
  <si>
    <t>20:25</t>
  </si>
  <si>
    <t>21:16</t>
  </si>
  <si>
    <t>21:58</t>
  </si>
  <si>
    <t>22:40</t>
  </si>
  <si>
    <t>23:22</t>
  </si>
  <si>
    <t>07:14</t>
  </si>
  <si>
    <t>07:56</t>
  </si>
  <si>
    <t>08:38</t>
  </si>
  <si>
    <t>09:20</t>
  </si>
  <si>
    <t>10:02</t>
  </si>
  <si>
    <t>10:44</t>
  </si>
  <si>
    <t>11:26</t>
  </si>
  <si>
    <t>12:11</t>
  </si>
  <si>
    <t>12:53</t>
  </si>
  <si>
    <t>13:35</t>
  </si>
  <si>
    <t>14:17</t>
  </si>
  <si>
    <t>14:59</t>
  </si>
  <si>
    <t>15:41</t>
  </si>
  <si>
    <t>16:39</t>
  </si>
  <si>
    <t>17:17</t>
  </si>
  <si>
    <t>17:55</t>
  </si>
  <si>
    <t>18:33</t>
  </si>
  <si>
    <t>19:11</t>
  </si>
  <si>
    <t>19:49</t>
  </si>
  <si>
    <t>21:17</t>
  </si>
  <si>
    <t>21:59</t>
  </si>
  <si>
    <t>22:41</t>
  </si>
  <si>
    <t>23:23</t>
  </si>
  <si>
    <t>07:16</t>
  </si>
  <si>
    <t>07:58</t>
  </si>
  <si>
    <t>08:40</t>
  </si>
  <si>
    <t>09:22</t>
  </si>
  <si>
    <t>10:04</t>
  </si>
  <si>
    <t>10:46</t>
  </si>
  <si>
    <t>11:28</t>
  </si>
  <si>
    <t>12:13</t>
  </si>
  <si>
    <t>12:55</t>
  </si>
  <si>
    <t>13:37</t>
  </si>
  <si>
    <t>14:19</t>
  </si>
  <si>
    <t>15:01</t>
  </si>
  <si>
    <t>15:43</t>
  </si>
  <si>
    <t>16:41</t>
  </si>
  <si>
    <t>17:19</t>
  </si>
  <si>
    <t>17:57</t>
  </si>
  <si>
    <t>18:35</t>
  </si>
  <si>
    <t>19:13</t>
  </si>
  <si>
    <t>19:51</t>
  </si>
  <si>
    <t>20:28</t>
  </si>
  <si>
    <t>21:02</t>
  </si>
  <si>
    <t>21:19</t>
  </si>
  <si>
    <t>22:01</t>
  </si>
  <si>
    <t>22:43</t>
  </si>
  <si>
    <t>23:25</t>
  </si>
  <si>
    <t>07:17</t>
  </si>
  <si>
    <t>07:59</t>
  </si>
  <si>
    <t>08:41</t>
  </si>
  <si>
    <t>09:23</t>
  </si>
  <si>
    <t>10:05</t>
  </si>
  <si>
    <t>10:47</t>
  </si>
  <si>
    <t>11:29</t>
  </si>
  <si>
    <t>12:14</t>
  </si>
  <si>
    <t>12:56</t>
  </si>
  <si>
    <t>13:38</t>
  </si>
  <si>
    <t>14:20</t>
  </si>
  <si>
    <t>15:02</t>
  </si>
  <si>
    <t>15:44</t>
  </si>
  <si>
    <t>16:42</t>
  </si>
  <si>
    <t>17:20</t>
  </si>
  <si>
    <t>17:58</t>
  </si>
  <si>
    <t>18:36</t>
  </si>
  <si>
    <t>19:14</t>
  </si>
  <si>
    <t>19:52</t>
  </si>
  <si>
    <t>20:29</t>
  </si>
  <si>
    <t>21:03</t>
  </si>
  <si>
    <t>21:20</t>
  </si>
  <si>
    <t>22:02</t>
  </si>
  <si>
    <t>22:44</t>
  </si>
  <si>
    <t>23:26</t>
  </si>
  <si>
    <t>07:18</t>
  </si>
  <si>
    <t>08:00</t>
  </si>
  <si>
    <t>08:42</t>
  </si>
  <si>
    <t>09:24</t>
  </si>
  <si>
    <t>10:06</t>
  </si>
  <si>
    <t>10:48</t>
  </si>
  <si>
    <t>11:30</t>
  </si>
  <si>
    <t>12:15</t>
  </si>
  <si>
    <t>12:57</t>
  </si>
  <si>
    <t>13:39</t>
  </si>
  <si>
    <t>14:21</t>
  </si>
  <si>
    <t>15:03</t>
  </si>
  <si>
    <t>15:45</t>
  </si>
  <si>
    <t>16:43</t>
  </si>
  <si>
    <t>17:21</t>
  </si>
  <si>
    <t>17:59</t>
  </si>
  <si>
    <t>18:37</t>
  </si>
  <si>
    <t>19:15</t>
  </si>
  <si>
    <t>19:53</t>
  </si>
  <si>
    <t>20:30</t>
  </si>
  <si>
    <t>21:21</t>
  </si>
  <si>
    <t>22:03</t>
  </si>
  <si>
    <t>22:45</t>
  </si>
  <si>
    <t>23:27</t>
  </si>
  <si>
    <t>07:19</t>
  </si>
  <si>
    <t>08:01</t>
  </si>
  <si>
    <t>08:43</t>
  </si>
  <si>
    <t>09:25</t>
  </si>
  <si>
    <t>10:07</t>
  </si>
  <si>
    <t>10:49</t>
  </si>
  <si>
    <t>11:31</t>
  </si>
  <si>
    <t>12:16</t>
  </si>
  <si>
    <t>12:58</t>
  </si>
  <si>
    <t>13:40</t>
  </si>
  <si>
    <t>14:22</t>
  </si>
  <si>
    <t>15:04</t>
  </si>
  <si>
    <t>15:46</t>
  </si>
  <si>
    <t>19:16</t>
  </si>
  <si>
    <t>20:31</t>
  </si>
  <si>
    <t>21:22</t>
  </si>
  <si>
    <t>22:04</t>
  </si>
  <si>
    <t>22:46</t>
  </si>
  <si>
    <t>23:28</t>
  </si>
  <si>
    <t>07:20</t>
  </si>
  <si>
    <t>08:02</t>
  </si>
  <si>
    <t>08:44</t>
  </si>
  <si>
    <t>09:26</t>
  </si>
  <si>
    <t>10:08</t>
  </si>
  <si>
    <t>10:50</t>
  </si>
  <si>
    <t>11:32</t>
  </si>
  <si>
    <t>12:17</t>
  </si>
  <si>
    <t>12:59</t>
  </si>
  <si>
    <t>13:41</t>
  </si>
  <si>
    <t>14:23</t>
  </si>
  <si>
    <t>15:05</t>
  </si>
  <si>
    <t>15:47</t>
  </si>
  <si>
    <t>16:45</t>
  </si>
  <si>
    <t>17:23</t>
  </si>
  <si>
    <t>18:01</t>
  </si>
  <si>
    <t>18:39</t>
  </si>
  <si>
    <t>19:17</t>
  </si>
  <si>
    <t>19:55</t>
  </si>
  <si>
    <t>20:32</t>
  </si>
  <si>
    <t>21:23</t>
  </si>
  <si>
    <t>22:05</t>
  </si>
  <si>
    <t>22:47</t>
  </si>
  <si>
    <t>23:29</t>
  </si>
  <si>
    <t>07:21</t>
  </si>
  <si>
    <t>08:03</t>
  </si>
  <si>
    <t>08:45</t>
  </si>
  <si>
    <t>09:27</t>
  </si>
  <si>
    <t>10:09</t>
  </si>
  <si>
    <t>10:51</t>
  </si>
  <si>
    <t>11:33</t>
  </si>
  <si>
    <t>12:18</t>
  </si>
  <si>
    <t>13:00</t>
  </si>
  <si>
    <t>13:42</t>
  </si>
  <si>
    <t>14:24</t>
  </si>
  <si>
    <t>15:06</t>
  </si>
  <si>
    <t>15:48</t>
  </si>
  <si>
    <t>16:46</t>
  </si>
  <si>
    <t>17:24</t>
  </si>
  <si>
    <t>18:02</t>
  </si>
  <si>
    <t>18:40</t>
  </si>
  <si>
    <t>19:18</t>
  </si>
  <si>
    <t>19:56</t>
  </si>
  <si>
    <t>20:33</t>
  </si>
  <si>
    <t>21:24</t>
  </si>
  <si>
    <t>22:06</t>
  </si>
  <si>
    <t>22:48</t>
  </si>
  <si>
    <t>23:30</t>
  </si>
  <si>
    <t>18:42</t>
  </si>
  <si>
    <t>20:35</t>
  </si>
  <si>
    <t>05:21</t>
  </si>
  <si>
    <t>06:03</t>
  </si>
  <si>
    <t>06:45</t>
  </si>
  <si>
    <t>07:27</t>
  </si>
  <si>
    <t>08:09</t>
  </si>
  <si>
    <t>08:51</t>
  </si>
  <si>
    <t>09:33</t>
  </si>
  <si>
    <t>10:15</t>
  </si>
  <si>
    <t>10:57</t>
  </si>
  <si>
    <t>11:39</t>
  </si>
  <si>
    <t>12:21</t>
  </si>
  <si>
    <t>13:03</t>
  </si>
  <si>
    <t>13:45</t>
  </si>
  <si>
    <t>14:27</t>
  </si>
  <si>
    <t>15:09</t>
  </si>
  <si>
    <t>15:51</t>
  </si>
  <si>
    <t>17:15</t>
  </si>
  <si>
    <t>15:52</t>
  </si>
  <si>
    <t>15:53</t>
  </si>
  <si>
    <t>18:41</t>
  </si>
  <si>
    <t>15:54</t>
  </si>
  <si>
    <t>17:18</t>
  </si>
  <si>
    <t>15:55</t>
  </si>
  <si>
    <t>16:37</t>
  </si>
  <si>
    <t>15:57</t>
  </si>
  <si>
    <t>18:03</t>
  </si>
  <si>
    <t>19:27</t>
  </si>
  <si>
    <t>20:09</t>
  </si>
  <si>
    <t>21:33</t>
  </si>
  <si>
    <t>15:59</t>
  </si>
  <si>
    <t>19:29</t>
  </si>
  <si>
    <t>05:30</t>
  </si>
  <si>
    <t>06:12</t>
  </si>
  <si>
    <t>06:54</t>
  </si>
  <si>
    <t>07:36</t>
  </si>
  <si>
    <t>08:18</t>
  </si>
  <si>
    <t>09:00</t>
  </si>
  <si>
    <t>09:42</t>
  </si>
  <si>
    <t>10:24</t>
  </si>
  <si>
    <t>11:06</t>
  </si>
  <si>
    <t>11:48</t>
  </si>
  <si>
    <t>12:30</t>
  </si>
  <si>
    <t>13:12</t>
  </si>
  <si>
    <t>13:54</t>
  </si>
  <si>
    <t>14:36</t>
  </si>
  <si>
    <t>15:18</t>
  </si>
  <si>
    <t>16:00</t>
  </si>
  <si>
    <t>16:01</t>
  </si>
  <si>
    <t>17:25</t>
  </si>
  <si>
    <t>18:49</t>
  </si>
  <si>
    <t>05:35</t>
  </si>
  <si>
    <t>11:11</t>
  </si>
  <si>
    <t>11:53</t>
  </si>
  <si>
    <t>12:35</t>
  </si>
  <si>
    <t>13:17</t>
  </si>
  <si>
    <t>13:59</t>
  </si>
  <si>
    <t>14:41</t>
  </si>
  <si>
    <t>15:23</t>
  </si>
  <si>
    <t>16:05</t>
  </si>
  <si>
    <t>16:47</t>
  </si>
  <si>
    <t>18:11</t>
  </si>
  <si>
    <t>16:07</t>
  </si>
  <si>
    <t>18:55</t>
  </si>
  <si>
    <t>21:01</t>
  </si>
  <si>
    <t>21:43</t>
  </si>
  <si>
    <t>16:09</t>
  </si>
  <si>
    <t>17:33</t>
  </si>
  <si>
    <t>18:57</t>
  </si>
  <si>
    <t>21:45</t>
  </si>
  <si>
    <t>18:17</t>
  </si>
  <si>
    <t>05:42</t>
  </si>
  <si>
    <t>06:24</t>
  </si>
  <si>
    <t>17:36</t>
  </si>
  <si>
    <t>18:18</t>
  </si>
  <si>
    <t>16:56</t>
  </si>
  <si>
    <t>05:45</t>
  </si>
  <si>
    <t>06:27</t>
  </si>
  <si>
    <t>17:39</t>
  </si>
  <si>
    <t>22:25</t>
  </si>
  <si>
    <t>23:07</t>
  </si>
  <si>
    <t>11:56</t>
  </si>
  <si>
    <t>12:38</t>
  </si>
  <si>
    <t>13:20</t>
  </si>
  <si>
    <t>14:02</t>
  </si>
  <si>
    <t>14:44</t>
  </si>
  <si>
    <t>15:26</t>
  </si>
  <si>
    <t>16:08</t>
  </si>
  <si>
    <t>18:14</t>
  </si>
  <si>
    <t>18:56</t>
  </si>
  <si>
    <t>21:44</t>
  </si>
  <si>
    <t>22:26</t>
  </si>
  <si>
    <t>23:08</t>
  </si>
  <si>
    <t>22:27</t>
  </si>
  <si>
    <t>23:09</t>
  </si>
  <si>
    <t>16:10</t>
  </si>
  <si>
    <t>17:34</t>
  </si>
  <si>
    <t>22:28</t>
  </si>
  <si>
    <t>23:10</t>
  </si>
  <si>
    <t>16:55</t>
  </si>
  <si>
    <t>18:19</t>
  </si>
  <si>
    <t>16:58</t>
  </si>
  <si>
    <t>17:40</t>
  </si>
  <si>
    <t>07:12</t>
  </si>
  <si>
    <t>07:54</t>
  </si>
  <si>
    <t>08:36</t>
  </si>
  <si>
    <t>09:18</t>
  </si>
  <si>
    <t>10:00</t>
  </si>
  <si>
    <t>10:42</t>
  </si>
  <si>
    <t>11:24</t>
  </si>
  <si>
    <t>16:18</t>
  </si>
  <si>
    <t>17:01</t>
  </si>
  <si>
    <t>07:15</t>
  </si>
  <si>
    <t>07:57</t>
  </si>
  <si>
    <t>08:39</t>
  </si>
  <si>
    <t>09:21</t>
  </si>
  <si>
    <t>10:03</t>
  </si>
  <si>
    <t>10:45</t>
  </si>
  <si>
    <t>11:27</t>
  </si>
  <si>
    <t>12:09</t>
  </si>
  <si>
    <t>12:51</t>
  </si>
  <si>
    <t>13:33</t>
  </si>
  <si>
    <t>14:15</t>
  </si>
  <si>
    <t>14:57</t>
  </si>
  <si>
    <t>15:39</t>
  </si>
  <si>
    <t>17:03</t>
  </si>
  <si>
    <t>19:09</t>
  </si>
  <si>
    <t>21:15</t>
  </si>
  <si>
    <t>21:57</t>
  </si>
  <si>
    <t>22:39</t>
  </si>
  <si>
    <t>23:21</t>
  </si>
  <si>
    <t>20:34</t>
  </si>
  <si>
    <t>16:23</t>
  </si>
  <si>
    <t>12:12</t>
  </si>
  <si>
    <t>12:54</t>
  </si>
  <si>
    <t>13:36</t>
  </si>
  <si>
    <t>14:18</t>
  </si>
  <si>
    <t>15:00</t>
  </si>
  <si>
    <t>15:42</t>
  </si>
  <si>
    <t>16:24</t>
  </si>
  <si>
    <t>19:12</t>
  </si>
  <si>
    <t>20:36</t>
  </si>
  <si>
    <t>21:18</t>
  </si>
  <si>
    <t>22:00</t>
  </si>
  <si>
    <t>22:42</t>
  </si>
  <si>
    <t>23:24</t>
  </si>
  <si>
    <t>16:25</t>
  </si>
  <si>
    <t>18:31</t>
  </si>
  <si>
    <t>20:37</t>
  </si>
  <si>
    <t>20:38</t>
  </si>
  <si>
    <t>Timetable effective  26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</si>
</sst>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 * #,##0.00_ ;_ * \-#,##0.00_ ;_ * &quot;-&quot;??_ ;_ @_ "/>
    <numFmt numFmtId="167" formatCode="_ &quot;R&quot;\ * #,##0.00_ ;_ &quot;R&quot;\ * \-#,##0.00_ ;_ &quot;R&quot;\ * &quot;-&quot;??_ ;_ @_ "/>
    <numFmt numFmtId="168" formatCode="_ * #,##0.00_ ;_ * \-#,##0.00_ ;_ * &quot;-&quot;_ ;_ @_ "/>
    <numFmt numFmtId="169" formatCode="_ * #,##0_ ;_ * \-#,##0_ ;_ * &quot;-&quot;_ ;_ @_ 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11"/>
      <name val="Century Gothic"/>
      <family val="2"/>
    </font>
    <font>
      <sz val="11"/>
      <color rgb="FF000000"/>
      <name val="Century Gothic"/>
      <family val="2"/>
    </font>
  </fonts>
  <fills count="4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896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2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12" applyNumberFormat="0" applyAlignment="0" applyProtection="0"/>
    <xf numFmtId="0" fontId="15" fillId="18" borderId="13" applyNumberFormat="0" applyAlignment="0" applyProtection="0"/>
    <xf numFmtId="0" fontId="16" fillId="18" borderId="12" applyNumberFormat="0" applyAlignment="0" applyProtection="0"/>
    <xf numFmtId="0" fontId="17" fillId="0" borderId="14" applyNumberFormat="0" applyFill="0" applyAlignment="0" applyProtection="0"/>
    <xf numFmtId="0" fontId="18" fillId="19" borderId="15" applyNumberFormat="0" applyAlignment="0" applyProtection="0"/>
    <xf numFmtId="0" fontId="10" fillId="0" borderId="0" applyNumberFormat="0" applyFill="0" applyBorder="0" applyAlignment="0" applyProtection="0"/>
    <xf numFmtId="0" fontId="1" fillId="20" borderId="16" applyNumberFormat="0" applyFont="0" applyAlignment="0" applyProtection="0"/>
    <xf numFmtId="0" fontId="19" fillId="0" borderId="0" applyNumberFormat="0" applyFill="0" applyBorder="0" applyAlignment="0" applyProtection="0"/>
    <xf numFmtId="0" fontId="8" fillId="0" borderId="17" applyNumberFormat="0" applyFill="0" applyAlignment="0" applyProtection="0"/>
    <xf numFmtId="0" fontId="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7" fillId="44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44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6" fillId="15" borderId="0" applyNumberFormat="0" applyBorder="0" applyAlignment="0" applyProtection="0"/>
    <xf numFmtId="0" fontId="16" fillId="18" borderId="12" applyNumberFormat="0" applyAlignment="0" applyProtection="0"/>
    <xf numFmtId="0" fontId="18" fillId="19" borderId="15" applyNumberFormat="0" applyAlignment="0" applyProtection="0"/>
    <xf numFmtId="0" fontId="19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12" applyNumberFormat="0" applyAlignment="0" applyProtection="0"/>
    <xf numFmtId="0" fontId="17" fillId="0" borderId="14" applyNumberFormat="0" applyFill="0" applyAlignment="0" applyProtection="0"/>
    <xf numFmtId="0" fontId="2" fillId="2" borderId="0" applyNumberFormat="0" applyBorder="0" applyAlignment="0" applyProtection="0"/>
    <xf numFmtId="0" fontId="15" fillId="18" borderId="13" applyNumberFormat="0" applyAlignment="0" applyProtection="0"/>
    <xf numFmtId="0" fontId="8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21" fillId="0" borderId="0"/>
    <xf numFmtId="0" fontId="22" fillId="0" borderId="0"/>
    <xf numFmtId="0" fontId="23" fillId="0" borderId="0"/>
    <xf numFmtId="16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4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0" fontId="26" fillId="0" borderId="0"/>
    <xf numFmtId="0" fontId="1" fillId="0" borderId="0"/>
  </cellStyleXfs>
  <cellXfs count="193">
    <xf numFmtId="0" fontId="0" fillId="0" borderId="0" xfId="0"/>
    <xf numFmtId="0" fontId="3" fillId="0" borderId="0" xfId="0" applyFont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4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  <xf numFmtId="20" fontId="3" fillId="4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20" fontId="3" fillId="3" borderId="0" xfId="0" applyNumberFormat="1" applyFont="1" applyFill="1" applyAlignment="1">
      <alignment horizontal="center" vertical="center"/>
    </xf>
    <xf numFmtId="20" fontId="0" fillId="9" borderId="0" xfId="0" applyNumberFormat="1" applyFill="1" applyAlignment="1">
      <alignment horizontal="center"/>
    </xf>
    <xf numFmtId="20" fontId="3" fillId="8" borderId="0" xfId="0" applyNumberFormat="1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0" borderId="0" xfId="0" applyAlignment="1">
      <alignment horizontal="center"/>
    </xf>
    <xf numFmtId="166" fontId="5" fillId="14" borderId="0" xfId="3" applyNumberFormat="1" applyBorder="1" applyAlignment="1">
      <alignment horizontal="center" vertical="center"/>
    </xf>
    <xf numFmtId="166" fontId="2" fillId="2" borderId="0" xfId="2" applyNumberFormat="1" applyBorder="1" applyAlignment="1">
      <alignment horizontal="center" vertical="center"/>
    </xf>
    <xf numFmtId="164" fontId="2" fillId="2" borderId="0" xfId="2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0" fillId="6" borderId="0" xfId="0" applyFill="1" applyAlignment="1">
      <alignment horizontal="center" vertical="center"/>
    </xf>
    <xf numFmtId="20" fontId="0" fillId="3" borderId="0" xfId="0" applyNumberFormat="1" applyFill="1" applyAlignment="1">
      <alignment horizontal="center"/>
    </xf>
    <xf numFmtId="20" fontId="0" fillId="8" borderId="0" xfId="0" applyNumberFormat="1" applyFill="1" applyAlignment="1">
      <alignment horizontal="center"/>
    </xf>
    <xf numFmtId="164" fontId="3" fillId="4" borderId="0" xfId="0" applyNumberFormat="1" applyFont="1" applyFill="1" applyAlignment="1">
      <alignment horizontal="center" vertical="center"/>
    </xf>
    <xf numFmtId="20" fontId="0" fillId="12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20" fontId="3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20" fontId="0" fillId="10" borderId="0" xfId="0" applyNumberForma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20" fontId="3" fillId="9" borderId="0" xfId="0" applyNumberFormat="1" applyFont="1" applyFill="1" applyAlignment="1">
      <alignment horizontal="center" vertical="center"/>
    </xf>
    <xf numFmtId="20" fontId="3" fillId="12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8" borderId="0" xfId="0" applyFont="1" applyFill="1" applyAlignment="1">
      <alignment horizontal="left" vertical="center" wrapText="1"/>
    </xf>
    <xf numFmtId="0" fontId="3" fillId="9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left" vertical="center" wrapText="1"/>
    </xf>
    <xf numFmtId="0" fontId="3" fillId="1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0" xfId="100" applyFont="1" applyAlignment="1">
      <alignment vertical="center"/>
    </xf>
    <xf numFmtId="0" fontId="3" fillId="45" borderId="0" xfId="100" applyFont="1" applyFill="1" applyAlignment="1">
      <alignment horizontal="left" vertical="center"/>
    </xf>
    <xf numFmtId="0" fontId="3" fillId="45" borderId="0" xfId="0" applyFont="1" applyFill="1" applyAlignment="1">
      <alignment vertical="center"/>
    </xf>
    <xf numFmtId="0" fontId="3" fillId="0" borderId="0" xfId="100" applyFont="1" applyAlignment="1">
      <alignment horizontal="left" vertical="center"/>
    </xf>
    <xf numFmtId="1" fontId="3" fillId="45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1" fillId="0" borderId="0" xfId="100" applyFont="1" applyAlignment="1">
      <alignment vertical="center"/>
    </xf>
    <xf numFmtId="169" fontId="3" fillId="0" borderId="3" xfId="30" applyNumberFormat="1" applyFont="1" applyFill="1" applyBorder="1" applyAlignment="1">
      <alignment horizontal="center" vertical="center" wrapText="1"/>
    </xf>
    <xf numFmtId="0" fontId="3" fillId="0" borderId="19" xfId="82" applyFont="1" applyBorder="1" applyAlignment="1">
      <alignment horizontal="left" vertical="center"/>
    </xf>
    <xf numFmtId="0" fontId="3" fillId="0" borderId="18" xfId="82" applyFont="1" applyBorder="1" applyAlignment="1">
      <alignment horizontal="left" vertical="center"/>
    </xf>
    <xf numFmtId="0" fontId="3" fillId="0" borderId="23" xfId="82" applyFont="1" applyBorder="1" applyAlignment="1">
      <alignment horizontal="left" vertical="center"/>
    </xf>
    <xf numFmtId="0" fontId="3" fillId="0" borderId="2" xfId="82" applyFont="1" applyBorder="1" applyAlignment="1">
      <alignment horizontal="left" vertical="center"/>
    </xf>
    <xf numFmtId="0" fontId="3" fillId="0" borderId="4" xfId="82" applyFont="1" applyBorder="1" applyAlignment="1">
      <alignment horizontal="left" vertical="center"/>
    </xf>
    <xf numFmtId="0" fontId="3" fillId="0" borderId="18" xfId="98" applyFont="1" applyBorder="1" applyAlignment="1">
      <alignment horizontal="left" vertical="center"/>
    </xf>
    <xf numFmtId="168" fontId="3" fillId="0" borderId="0" xfId="98" applyNumberFormat="1" applyFont="1" applyAlignment="1">
      <alignment horizontal="left" vertical="center"/>
    </xf>
    <xf numFmtId="168" fontId="3" fillId="0" borderId="0" xfId="98" applyNumberFormat="1" applyFont="1" applyAlignment="1">
      <alignment horizontal="center" vertical="center"/>
    </xf>
    <xf numFmtId="168" fontId="3" fillId="0" borderId="7" xfId="98" applyNumberFormat="1" applyFont="1" applyBorder="1" applyAlignment="1">
      <alignment horizontal="center" vertical="center"/>
    </xf>
    <xf numFmtId="43" fontId="3" fillId="45" borderId="0" xfId="82" applyNumberFormat="1" applyFont="1" applyFill="1" applyAlignment="1">
      <alignment horizontal="left" vertical="center"/>
    </xf>
    <xf numFmtId="43" fontId="3" fillId="0" borderId="7" xfId="82" applyNumberFormat="1" applyFont="1" applyBorder="1" applyAlignment="1">
      <alignment horizontal="left" vertical="center"/>
    </xf>
    <xf numFmtId="43" fontId="3" fillId="0" borderId="7" xfId="82" applyNumberFormat="1" applyFont="1" applyBorder="1" applyAlignment="1">
      <alignment horizontal="center" vertical="center"/>
    </xf>
    <xf numFmtId="168" fontId="3" fillId="0" borderId="24" xfId="82" applyNumberFormat="1" applyFont="1" applyBorder="1" applyAlignment="1">
      <alignment horizontal="left" vertical="center"/>
    </xf>
    <xf numFmtId="43" fontId="3" fillId="45" borderId="24" xfId="82" applyNumberFormat="1" applyFont="1" applyFill="1" applyBorder="1" applyAlignment="1">
      <alignment horizontal="left" vertical="center"/>
    </xf>
    <xf numFmtId="43" fontId="3" fillId="0" borderId="1" xfId="82" applyNumberFormat="1" applyFont="1" applyBorder="1" applyAlignment="1">
      <alignment horizontal="left" vertical="center"/>
    </xf>
    <xf numFmtId="43" fontId="3" fillId="0" borderId="1" xfId="82" applyNumberFormat="1" applyFont="1" applyBorder="1" applyAlignment="1">
      <alignment horizontal="center" vertical="center"/>
    </xf>
    <xf numFmtId="0" fontId="3" fillId="0" borderId="0" xfId="10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45" borderId="3" xfId="0" applyFont="1" applyFill="1" applyBorder="1" applyAlignment="1">
      <alignment horizontal="center" vertical="center"/>
    </xf>
    <xf numFmtId="0" fontId="3" fillId="45" borderId="3" xfId="10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46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" fontId="3" fillId="46" borderId="2" xfId="0" applyNumberFormat="1" applyFont="1" applyFill="1" applyBorder="1" applyAlignment="1">
      <alignment horizontal="center" vertical="center"/>
    </xf>
    <xf numFmtId="0" fontId="3" fillId="0" borderId="0" xfId="131" applyFont="1" applyAlignment="1">
      <alignment horizontal="left" vertical="center"/>
    </xf>
    <xf numFmtId="0" fontId="3" fillId="0" borderId="0" xfId="131" applyFont="1" applyAlignment="1">
      <alignment vertical="center"/>
    </xf>
    <xf numFmtId="0" fontId="3" fillId="45" borderId="0" xfId="131" applyFont="1" applyFill="1" applyAlignment="1">
      <alignment horizontal="left" vertical="center"/>
    </xf>
    <xf numFmtId="0" fontId="3" fillId="45" borderId="0" xfId="131" applyFont="1" applyFill="1" applyAlignment="1">
      <alignment vertical="center"/>
    </xf>
    <xf numFmtId="0" fontId="1" fillId="0" borderId="0" xfId="131" applyAlignment="1">
      <alignment vertical="center"/>
    </xf>
    <xf numFmtId="0" fontId="1" fillId="0" borderId="0" xfId="131" applyAlignment="1">
      <alignment horizontal="left" vertical="center"/>
    </xf>
    <xf numFmtId="0" fontId="3" fillId="0" borderId="3" xfId="131" applyFont="1" applyBorder="1" applyAlignment="1">
      <alignment horizontal="left" vertical="center"/>
    </xf>
    <xf numFmtId="0" fontId="3" fillId="45" borderId="6" xfId="131" applyFont="1" applyFill="1" applyBorder="1" applyAlignment="1">
      <alignment horizontal="right" vertical="center" wrapText="1"/>
    </xf>
    <xf numFmtId="0" fontId="3" fillId="45" borderId="8" xfId="131" applyFont="1" applyFill="1" applyBorder="1" applyAlignment="1">
      <alignment horizontal="right" vertical="center" wrapText="1"/>
    </xf>
    <xf numFmtId="0" fontId="3" fillId="45" borderId="8" xfId="131" applyFont="1" applyFill="1" applyBorder="1" applyAlignment="1">
      <alignment horizontal="left" vertical="center" wrapText="1"/>
    </xf>
    <xf numFmtId="0" fontId="3" fillId="0" borderId="6" xfId="131" applyFont="1" applyBorder="1" applyAlignment="1">
      <alignment horizontal="left" vertical="center" wrapText="1"/>
    </xf>
    <xf numFmtId="0" fontId="3" fillId="0" borderId="8" xfId="131" applyFont="1" applyBorder="1" applyAlignment="1">
      <alignment horizontal="center" vertical="center" wrapText="1"/>
    </xf>
    <xf numFmtId="0" fontId="3" fillId="0" borderId="5" xfId="131" applyFont="1" applyBorder="1" applyAlignment="1">
      <alignment horizontal="center" vertical="center" wrapText="1"/>
    </xf>
    <xf numFmtId="168" fontId="3" fillId="0" borderId="3" xfId="131" applyNumberFormat="1" applyFont="1" applyBorder="1" applyAlignment="1">
      <alignment horizontal="right" vertical="center"/>
    </xf>
    <xf numFmtId="15" fontId="3" fillId="0" borderId="20" xfId="131" applyNumberFormat="1" applyFont="1" applyBorder="1" applyAlignment="1">
      <alignment horizontal="left" vertical="center"/>
    </xf>
    <xf numFmtId="15" fontId="3" fillId="0" borderId="8" xfId="131" applyNumberFormat="1" applyFont="1" applyBorder="1" applyAlignment="1">
      <alignment horizontal="left" vertical="center"/>
    </xf>
    <xf numFmtId="41" fontId="3" fillId="0" borderId="3" xfId="131" applyNumberFormat="1" applyFont="1" applyBorder="1" applyAlignment="1">
      <alignment horizontal="center" vertical="center"/>
    </xf>
    <xf numFmtId="164" fontId="1" fillId="45" borderId="6" xfId="131" applyNumberFormat="1" applyFill="1" applyBorder="1" applyAlignment="1">
      <alignment horizontal="right" vertical="center"/>
    </xf>
    <xf numFmtId="164" fontId="1" fillId="45" borderId="8" xfId="131" applyNumberFormat="1" applyFill="1" applyBorder="1" applyAlignment="1">
      <alignment horizontal="right" vertical="center"/>
    </xf>
    <xf numFmtId="164" fontId="1" fillId="45" borderId="8" xfId="131" applyNumberFormat="1" applyFill="1" applyBorder="1" applyAlignment="1">
      <alignment horizontal="left" vertical="center"/>
    </xf>
    <xf numFmtId="164" fontId="1" fillId="0" borderId="6" xfId="131" applyNumberFormat="1" applyBorder="1" applyAlignment="1">
      <alignment horizontal="left" vertical="center"/>
    </xf>
    <xf numFmtId="164" fontId="1" fillId="0" borderId="8" xfId="131" applyNumberFormat="1" applyBorder="1" applyAlignment="1">
      <alignment horizontal="center" vertical="center"/>
    </xf>
    <xf numFmtId="164" fontId="1" fillId="0" borderId="5" xfId="131" applyNumberFormat="1" applyBorder="1" applyAlignment="1">
      <alignment horizontal="center" vertical="center"/>
    </xf>
    <xf numFmtId="0" fontId="1" fillId="0" borderId="3" xfId="131" applyBorder="1" applyAlignment="1">
      <alignment horizontal="right" vertical="center"/>
    </xf>
    <xf numFmtId="0" fontId="1" fillId="0" borderId="6" xfId="131" applyBorder="1" applyAlignment="1">
      <alignment horizontal="right" vertical="center"/>
    </xf>
    <xf numFmtId="0" fontId="1" fillId="0" borderId="8" xfId="131" applyBorder="1" applyAlignment="1">
      <alignment horizontal="left" vertical="center"/>
    </xf>
    <xf numFmtId="0" fontId="1" fillId="0" borderId="5" xfId="131" applyBorder="1" applyAlignment="1">
      <alignment horizontal="left" vertical="center"/>
    </xf>
    <xf numFmtId="41" fontId="1" fillId="0" borderId="5" xfId="131" applyNumberFormat="1" applyBorder="1" applyAlignment="1">
      <alignment horizontal="center" vertical="center"/>
    </xf>
    <xf numFmtId="169" fontId="1" fillId="45" borderId="21" xfId="131" applyNumberFormat="1" applyFill="1" applyBorder="1" applyAlignment="1">
      <alignment horizontal="left" vertical="center"/>
    </xf>
    <xf numFmtId="169" fontId="1" fillId="0" borderId="20" xfId="131" applyNumberFormat="1" applyBorder="1" applyAlignment="1">
      <alignment horizontal="left" vertical="center"/>
    </xf>
    <xf numFmtId="169" fontId="1" fillId="0" borderId="21" xfId="131" applyNumberFormat="1" applyBorder="1" applyAlignment="1">
      <alignment horizontal="center" vertical="center"/>
    </xf>
    <xf numFmtId="169" fontId="1" fillId="0" borderId="22" xfId="131" applyNumberFormat="1" applyBorder="1" applyAlignment="1">
      <alignment horizontal="center" vertical="center"/>
    </xf>
    <xf numFmtId="0" fontId="1" fillId="0" borderId="18" xfId="131" applyBorder="1" applyAlignment="1">
      <alignment horizontal="left" vertical="center"/>
    </xf>
    <xf numFmtId="0" fontId="1" fillId="0" borderId="23" xfId="131" applyBorder="1" applyAlignment="1">
      <alignment horizontal="left" vertical="center"/>
    </xf>
    <xf numFmtId="0" fontId="1" fillId="0" borderId="7" xfId="131" applyBorder="1" applyAlignment="1">
      <alignment horizontal="left" vertical="center"/>
    </xf>
    <xf numFmtId="41" fontId="1" fillId="0" borderId="7" xfId="131" applyNumberFormat="1" applyBorder="1" applyAlignment="1">
      <alignment horizontal="center" vertical="center"/>
    </xf>
    <xf numFmtId="169" fontId="1" fillId="0" borderId="23" xfId="131" applyNumberFormat="1" applyBorder="1" applyAlignment="1">
      <alignment horizontal="left" vertical="center"/>
    </xf>
    <xf numFmtId="169" fontId="1" fillId="0" borderId="0" xfId="131" applyNumberFormat="1" applyAlignment="1">
      <alignment horizontal="left" vertical="center"/>
    </xf>
    <xf numFmtId="169" fontId="1" fillId="0" borderId="0" xfId="131" applyNumberFormat="1" applyAlignment="1">
      <alignment horizontal="center" vertical="center"/>
    </xf>
    <xf numFmtId="169" fontId="1" fillId="0" borderId="7" xfId="131" applyNumberFormat="1" applyBorder="1" applyAlignment="1">
      <alignment horizontal="center" vertical="center"/>
    </xf>
    <xf numFmtId="0" fontId="4" fillId="0" borderId="23" xfId="131" applyFont="1" applyBorder="1" applyAlignment="1">
      <alignment vertical="center"/>
    </xf>
    <xf numFmtId="0" fontId="4" fillId="0" borderId="0" xfId="82" applyFont="1" applyAlignment="1">
      <alignment horizontal="center" vertical="center"/>
    </xf>
    <xf numFmtId="0" fontId="8" fillId="0" borderId="0" xfId="131" applyFont="1" applyAlignment="1">
      <alignment horizontal="left" vertical="center"/>
    </xf>
    <xf numFmtId="41" fontId="8" fillId="0" borderId="18" xfId="131" applyNumberFormat="1" applyFont="1" applyBorder="1" applyAlignment="1">
      <alignment horizontal="center" vertical="center"/>
    </xf>
    <xf numFmtId="165" fontId="1" fillId="45" borderId="0" xfId="131" applyNumberFormat="1" applyFill="1" applyAlignment="1">
      <alignment horizontal="center" vertical="center"/>
    </xf>
    <xf numFmtId="165" fontId="1" fillId="0" borderId="0" xfId="131" applyNumberFormat="1" applyAlignment="1">
      <alignment horizontal="left" vertical="center"/>
    </xf>
    <xf numFmtId="165" fontId="1" fillId="0" borderId="7" xfId="131" applyNumberFormat="1" applyBorder="1" applyAlignment="1">
      <alignment horizontal="left" vertical="center"/>
    </xf>
    <xf numFmtId="165" fontId="1" fillId="45" borderId="7" xfId="131" applyNumberFormat="1" applyFill="1" applyBorder="1" applyAlignment="1">
      <alignment horizontal="center" vertical="center"/>
    </xf>
    <xf numFmtId="169" fontId="1" fillId="45" borderId="23" xfId="131" applyNumberFormat="1" applyFill="1" applyBorder="1" applyAlignment="1">
      <alignment horizontal="left" vertical="center"/>
    </xf>
    <xf numFmtId="169" fontId="1" fillId="45" borderId="0" xfId="131" applyNumberFormat="1" applyFill="1" applyAlignment="1">
      <alignment horizontal="left" vertical="center"/>
    </xf>
    <xf numFmtId="169" fontId="1" fillId="0" borderId="4" xfId="131" applyNumberFormat="1" applyBorder="1" applyAlignment="1">
      <alignment horizontal="left" vertical="center"/>
    </xf>
    <xf numFmtId="169" fontId="1" fillId="0" borderId="24" xfId="131" applyNumberFormat="1" applyBorder="1" applyAlignment="1">
      <alignment horizontal="left" vertical="center"/>
    </xf>
    <xf numFmtId="169" fontId="1" fillId="0" borderId="24" xfId="131" applyNumberFormat="1" applyBorder="1" applyAlignment="1">
      <alignment horizontal="center" vertical="center"/>
    </xf>
    <xf numFmtId="169" fontId="1" fillId="0" borderId="1" xfId="131" applyNumberFormat="1" applyBorder="1" applyAlignment="1">
      <alignment horizontal="center" vertical="center"/>
    </xf>
    <xf numFmtId="0" fontId="4" fillId="0" borderId="4" xfId="82" applyFont="1" applyBorder="1" applyAlignment="1">
      <alignment horizontal="left" vertical="center"/>
    </xf>
    <xf numFmtId="165" fontId="8" fillId="0" borderId="24" xfId="131" applyNumberFormat="1" applyFont="1" applyBorder="1" applyAlignment="1">
      <alignment horizontal="center" vertical="center"/>
    </xf>
    <xf numFmtId="165" fontId="8" fillId="0" borderId="1" xfId="131" applyNumberFormat="1" applyFont="1" applyBorder="1" applyAlignment="1">
      <alignment horizontal="center" vertical="center"/>
    </xf>
    <xf numFmtId="165" fontId="1" fillId="0" borderId="7" xfId="131" applyNumberFormat="1" applyBorder="1" applyAlignment="1">
      <alignment horizontal="center" vertical="center"/>
    </xf>
    <xf numFmtId="168" fontId="3" fillId="0" borderId="23" xfId="98" applyNumberFormat="1" applyFont="1" applyBorder="1" applyAlignment="1">
      <alignment horizontal="left" vertical="center"/>
    </xf>
    <xf numFmtId="0" fontId="3" fillId="0" borderId="18" xfId="131" applyFont="1" applyBorder="1" applyAlignment="1">
      <alignment horizontal="left" vertical="center"/>
    </xf>
    <xf numFmtId="43" fontId="3" fillId="0" borderId="7" xfId="131" applyNumberFormat="1" applyFont="1" applyBorder="1" applyAlignment="1">
      <alignment horizontal="center" vertical="center"/>
    </xf>
    <xf numFmtId="168" fontId="1" fillId="0" borderId="4" xfId="131" applyNumberFormat="1" applyBorder="1" applyAlignment="1">
      <alignment horizontal="left" vertical="center"/>
    </xf>
    <xf numFmtId="168" fontId="1" fillId="0" borderId="24" xfId="131" applyNumberFormat="1" applyBorder="1" applyAlignment="1">
      <alignment horizontal="center" vertical="center"/>
    </xf>
    <xf numFmtId="168" fontId="1" fillId="0" borderId="1" xfId="131" applyNumberFormat="1" applyBorder="1" applyAlignment="1">
      <alignment horizontal="center" vertical="center"/>
    </xf>
    <xf numFmtId="0" fontId="1" fillId="0" borderId="2" xfId="131" applyBorder="1" applyAlignment="1">
      <alignment horizontal="left" vertical="center"/>
    </xf>
    <xf numFmtId="0" fontId="1" fillId="0" borderId="4" xfId="131" applyBorder="1" applyAlignment="1">
      <alignment horizontal="left" vertical="center"/>
    </xf>
    <xf numFmtId="15" fontId="3" fillId="0" borderId="3" xfId="100" applyNumberFormat="1" applyFont="1" applyBorder="1" applyAlignment="1">
      <alignment horizontal="center" vertical="center"/>
    </xf>
    <xf numFmtId="0" fontId="1" fillId="0" borderId="0" xfId="100" applyFont="1" applyAlignment="1">
      <alignment horizontal="left" vertical="center"/>
    </xf>
    <xf numFmtId="0" fontId="4" fillId="45" borderId="0" xfId="0" applyFont="1" applyFill="1" applyAlignment="1">
      <alignment vertical="center"/>
    </xf>
    <xf numFmtId="1" fontId="3" fillId="12" borderId="3" xfId="0" applyNumberFormat="1" applyFont="1" applyFill="1" applyBorder="1" applyAlignment="1">
      <alignment horizontal="center" vertical="center"/>
    </xf>
    <xf numFmtId="0" fontId="3" fillId="12" borderId="0" xfId="131" applyFont="1" applyFill="1" applyAlignment="1">
      <alignment vertical="center"/>
    </xf>
    <xf numFmtId="15" fontId="3" fillId="47" borderId="0" xfId="100" applyNumberFormat="1" applyFont="1" applyFill="1" applyAlignment="1">
      <alignment horizontal="left" vertical="center"/>
    </xf>
    <xf numFmtId="164" fontId="27" fillId="47" borderId="8" xfId="131" applyNumberFormat="1" applyFont="1" applyFill="1" applyBorder="1" applyAlignment="1">
      <alignment horizontal="right" vertical="center"/>
    </xf>
    <xf numFmtId="169" fontId="1" fillId="47" borderId="21" xfId="131" applyNumberFormat="1" applyFill="1" applyBorder="1" applyAlignment="1">
      <alignment horizontal="left" vertical="center"/>
    </xf>
    <xf numFmtId="169" fontId="1" fillId="47" borderId="20" xfId="131" applyNumberFormat="1" applyFill="1" applyBorder="1" applyAlignment="1">
      <alignment horizontal="left" vertical="center"/>
    </xf>
    <xf numFmtId="169" fontId="1" fillId="47" borderId="0" xfId="131" applyNumberFormat="1" applyFill="1" applyAlignment="1">
      <alignment horizontal="left" vertical="center"/>
    </xf>
    <xf numFmtId="0" fontId="0" fillId="0" borderId="0" xfId="0" pivotButton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5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/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20" fontId="28" fillId="0" borderId="0" xfId="0" applyNumberFormat="1" applyFont="1" applyAlignment="1">
      <alignment horizontal="center" vertical="center"/>
    </xf>
    <xf numFmtId="0" fontId="31" fillId="48" borderId="25" xfId="0" applyFont="1" applyFill="1" applyBorder="1" applyAlignment="1">
      <alignment horizontal="left" vertical="center"/>
    </xf>
    <xf numFmtId="0" fontId="30" fillId="48" borderId="26" xfId="0" applyFont="1" applyFill="1" applyBorder="1" applyAlignment="1">
      <alignment horizontal="center" vertical="center"/>
    </xf>
    <xf numFmtId="0" fontId="30" fillId="48" borderId="26" xfId="0" applyFont="1" applyFill="1" applyBorder="1" applyAlignment="1">
      <alignment horizontal="left" vertical="center"/>
    </xf>
    <xf numFmtId="0" fontId="30" fillId="48" borderId="27" xfId="0" applyFont="1" applyFill="1" applyBorder="1" applyAlignment="1">
      <alignment horizontal="center" vertical="center"/>
    </xf>
    <xf numFmtId="0" fontId="31" fillId="48" borderId="28" xfId="0" applyFont="1" applyFill="1" applyBorder="1" applyAlignment="1">
      <alignment horizontal="left" vertical="center"/>
    </xf>
    <xf numFmtId="0" fontId="30" fillId="48" borderId="0" xfId="0" applyFont="1" applyFill="1" applyAlignment="1">
      <alignment horizontal="center" vertical="center"/>
    </xf>
    <xf numFmtId="15" fontId="30" fillId="48" borderId="0" xfId="0" applyNumberFormat="1" applyFont="1" applyFill="1" applyAlignment="1">
      <alignment horizontal="left" vertical="center"/>
    </xf>
    <xf numFmtId="0" fontId="30" fillId="48" borderId="29" xfId="0" applyFont="1" applyFill="1" applyBorder="1" applyAlignment="1">
      <alignment horizontal="center" vertical="center"/>
    </xf>
    <xf numFmtId="0" fontId="31" fillId="48" borderId="30" xfId="0" applyFont="1" applyFill="1" applyBorder="1" applyAlignment="1">
      <alignment vertical="center"/>
    </xf>
    <xf numFmtId="0" fontId="30" fillId="48" borderId="31" xfId="0" applyFont="1" applyFill="1" applyBorder="1" applyAlignment="1">
      <alignment horizontal="center" vertical="center"/>
    </xf>
    <xf numFmtId="20" fontId="32" fillId="48" borderId="32" xfId="0" applyNumberFormat="1" applyFont="1" applyFill="1" applyBorder="1" applyAlignment="1">
      <alignment horizontal="center" vertical="center"/>
    </xf>
    <xf numFmtId="15" fontId="31" fillId="48" borderId="0" xfId="0" applyNumberFormat="1" applyFont="1" applyFill="1" applyAlignment="1">
      <alignment horizontal="left" vertical="center"/>
    </xf>
    <xf numFmtId="0" fontId="28" fillId="0" borderId="0" xfId="0" applyFont="1" applyFill="1"/>
    <xf numFmtId="0" fontId="28" fillId="0" borderId="3" xfId="0" applyFont="1" applyFill="1" applyBorder="1" applyAlignment="1">
      <alignment vertical="center"/>
    </xf>
    <xf numFmtId="20" fontId="28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33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165" fontId="28" fillId="0" borderId="0" xfId="1" applyNumberFormat="1" applyFont="1" applyFill="1" applyAlignment="1">
      <alignment horizontal="center" vertical="center"/>
    </xf>
    <xf numFmtId="20" fontId="28" fillId="0" borderId="0" xfId="0" applyNumberFormat="1" applyFont="1" applyFill="1" applyAlignment="1">
      <alignment horizontal="center" vertical="center"/>
    </xf>
    <xf numFmtId="0" fontId="28" fillId="0" borderId="3" xfId="0" applyFont="1" applyFill="1" applyBorder="1" applyAlignment="1">
      <alignment horizontal="left" vertical="center"/>
    </xf>
  </cellXfs>
  <cellStyles count="132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4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Comma" xfId="1" builtinId="3"/>
    <cellStyle name="Comma 2" xfId="85"/>
    <cellStyle name="Comma 2 3" xfId="120"/>
    <cellStyle name="Comma 3" xfId="86"/>
    <cellStyle name="Comma 4" xfId="119"/>
    <cellStyle name="Comma 5" xfId="121"/>
    <cellStyle name="Comma 6" xfId="118"/>
    <cellStyle name="Currency 2" xfId="87"/>
    <cellStyle name="Currency 3" xfId="88"/>
    <cellStyle name="Currency 4" xfId="89"/>
    <cellStyle name="Currency 5" xfId="122"/>
    <cellStyle name="Explanatory Text" xfId="16" builtinId="53" customBuiltin="1"/>
    <cellStyle name="Explanatory Text 2" xfId="70"/>
    <cellStyle name="Good" xfId="3" builtinId="26" customBuiltin="1"/>
    <cellStyle name="Good 2" xfId="71"/>
    <cellStyle name="Heading 1" xfId="5" builtinId="16" customBuiltin="1"/>
    <cellStyle name="Heading 1 2" xfId="72"/>
    <cellStyle name="Heading 2" xfId="6" builtinId="17" customBuiltin="1"/>
    <cellStyle name="Heading 2 2" xfId="73"/>
    <cellStyle name="Heading 3" xfId="7" builtinId="18" customBuiltin="1"/>
    <cellStyle name="Heading 3 2" xfId="74"/>
    <cellStyle name="Heading 4" xfId="8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2" builtinId="28" customBuiltin="1"/>
    <cellStyle name="Neutral 2" xfId="78"/>
    <cellStyle name="Normal" xfId="0" builtinId="0"/>
    <cellStyle name="Normal 10" xfId="90"/>
    <cellStyle name="Normal 10 2" xfId="91"/>
    <cellStyle name="Normal 11" xfId="92"/>
    <cellStyle name="Normal 12" xfId="93"/>
    <cellStyle name="Normal 13" xfId="94"/>
    <cellStyle name="Normal 14" xfId="84"/>
    <cellStyle name="Normal 15" xfId="130"/>
    <cellStyle name="Normal 2" xfId="82"/>
    <cellStyle name="Normal 2 2" xfId="95"/>
    <cellStyle name="Normal 2 2 2" xfId="96"/>
    <cellStyle name="Normal 2 2 3" xfId="97"/>
    <cellStyle name="Normal 2 3" xfId="98"/>
    <cellStyle name="Normal 2 4" xfId="99"/>
    <cellStyle name="Normal 24" xfId="123"/>
    <cellStyle name="Normal 25" xfId="124"/>
    <cellStyle name="Normal 26" xfId="125"/>
    <cellStyle name="Normal 28" xfId="126"/>
    <cellStyle name="Normal 29" xfId="127"/>
    <cellStyle name="Normal 3" xfId="100"/>
    <cellStyle name="Normal 3 3" xfId="131"/>
    <cellStyle name="Normal 30" xfId="128"/>
    <cellStyle name="Normal 31" xfId="129"/>
    <cellStyle name="Normal 4" xfId="83"/>
    <cellStyle name="Normal 4 2" xfId="101"/>
    <cellStyle name="Normal 4 3" xfId="102"/>
    <cellStyle name="Normal 5" xfId="103"/>
    <cellStyle name="Normal 6" xfId="104"/>
    <cellStyle name="Normal 6 2" xfId="105"/>
    <cellStyle name="Normal 7" xfId="106"/>
    <cellStyle name="Normal 8" xfId="107"/>
    <cellStyle name="Normal 9" xfId="108"/>
    <cellStyle name="Note" xfId="15" builtinId="10" customBuiltin="1"/>
    <cellStyle name="Output" xfId="10" builtinId="21" customBuiltin="1"/>
    <cellStyle name="Output 2" xfId="79"/>
    <cellStyle name="Percent 2" xfId="109"/>
    <cellStyle name="Percent 2 2" xfId="110"/>
    <cellStyle name="Percent 2 3" xfId="111"/>
    <cellStyle name="Percent 3" xfId="112"/>
    <cellStyle name="Percent 4" xfId="113"/>
    <cellStyle name="Percent 5" xfId="114"/>
    <cellStyle name="Percent 6" xfId="115"/>
    <cellStyle name="Percent 7" xfId="116"/>
    <cellStyle name="Percent 8" xfId="117"/>
    <cellStyle name="Title 2" xfId="42"/>
    <cellStyle name="Total" xfId="17" builtinId="25" customBuiltin="1"/>
    <cellStyle name="Total 2" xfId="80"/>
    <cellStyle name="Warning Text" xfId="14" builtinId="11" customBuiltin="1"/>
    <cellStyle name="Warning Text 2" xfId="81"/>
  </cellStyles>
  <dxfs count="76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1" defaultTableStyle="TableStyleMedium2" defaultPivotStyle="PivotStyleLight16">
    <tableStyle name="Invisible" pivot="0" table="0" count="0"/>
  </tableStyles>
  <colors>
    <mruColors>
      <color rgb="FF00DAD5"/>
      <color rgb="FFFFCCFF"/>
      <color rgb="FF00C8C3"/>
      <color rgb="FF00ACA8"/>
      <color rgb="FF007471"/>
      <color rgb="FFB9FFFD"/>
      <color rgb="FF66FF99"/>
      <color rgb="FF0000FF"/>
      <color rgb="FFFF2525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754.647870717592" missingItemsLimit="0" createdVersion="8" refreshedVersion="8" minRefreshableVersion="3" recordCount="21">
  <cacheSource type="worksheet">
    <worksheetSource ref="B21:H42" sheet="Input"/>
  </cacheSource>
  <cacheFields count="7">
    <cacheField name="VOC" numFmtId="0">
      <sharedItems count="1">
        <s v="N2"/>
      </sharedItems>
    </cacheField>
    <cacheField name="Route" numFmtId="0">
      <sharedItems count="1">
        <s v="D04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210" maxValue="213" count="4">
        <n v="210"/>
        <n v="211"/>
        <n v="212"/>
        <n v="213"/>
      </sharedItems>
    </cacheField>
    <cacheField name="Depart" numFmtId="0">
      <sharedItems count="2">
        <s v="Kapteinsklip"/>
        <s v="Civic Centre"/>
      </sharedItems>
    </cacheField>
    <cacheField name="TT DATE" numFmtId="15">
      <sharedItems containsSemiMixedTypes="0" containsNonDate="0" containsDate="1" containsString="0" minDate="2025-04-26T00:00:00" maxDate="2025-04-27T00:00:00" count="1">
        <d v="2025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1"/>
    <x v="2"/>
    <x v="0"/>
    <x v="0"/>
  </r>
  <r>
    <x v="0"/>
    <x v="0"/>
    <s v="F"/>
    <x v="1"/>
    <x v="0"/>
    <x v="0"/>
    <x v="0"/>
  </r>
  <r>
    <x v="0"/>
    <x v="0"/>
    <s v="F"/>
    <x v="1"/>
    <x v="1"/>
    <x v="0"/>
    <x v="0"/>
  </r>
  <r>
    <x v="0"/>
    <x v="0"/>
    <s v="F"/>
    <x v="1"/>
    <x v="3"/>
    <x v="0"/>
    <x v="0"/>
  </r>
  <r>
    <x v="0"/>
    <x v="0"/>
    <s v="F"/>
    <x v="1"/>
    <x v="2"/>
    <x v="0"/>
    <x v="0"/>
  </r>
  <r>
    <x v="0"/>
    <x v="0"/>
    <s v="F"/>
    <x v="0"/>
    <x v="0"/>
    <x v="1"/>
    <x v="0"/>
  </r>
  <r>
    <x v="0"/>
    <x v="0"/>
    <s v="F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  <r>
    <x v="0"/>
    <x v="0"/>
    <s v="R"/>
    <x v="1"/>
    <x v="1"/>
    <x v="1"/>
    <x v="0"/>
  </r>
  <r>
    <x v="0"/>
    <x v="0"/>
    <s v="R"/>
    <x v="1"/>
    <x v="3"/>
    <x v="1"/>
    <x v="0"/>
  </r>
  <r>
    <x v="0"/>
    <x v="0"/>
    <s v="R"/>
    <x v="1"/>
    <x v="2"/>
    <x v="1"/>
    <x v="0"/>
  </r>
  <r>
    <x v="0"/>
    <x v="0"/>
    <s v="R"/>
    <x v="1"/>
    <x v="0"/>
    <x v="1"/>
    <x v="0"/>
  </r>
  <r>
    <x v="0"/>
    <x v="0"/>
    <s v="R"/>
    <x v="1"/>
    <x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39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17">
    <i>
      <x/>
      <x/>
      <x/>
      <x/>
      <x/>
      <x/>
    </i>
    <i r="5">
      <x v="1"/>
    </i>
    <i r="5">
      <x v="2"/>
    </i>
    <i r="5">
      <x v="3"/>
    </i>
    <i r="4">
      <x v="1"/>
      <x/>
    </i>
    <i r="5">
      <x v="1"/>
    </i>
    <i r="5">
      <x v="2"/>
    </i>
    <i r="5">
      <x v="3"/>
    </i>
    <i r="3">
      <x v="1"/>
      <x/>
      <x/>
    </i>
    <i r="5">
      <x v="1"/>
    </i>
    <i r="5">
      <x v="2"/>
    </i>
    <i r="5">
      <x v="3"/>
    </i>
    <i r="4">
      <x v="1"/>
      <x/>
    </i>
    <i r="5">
      <x v="1"/>
    </i>
    <i r="5">
      <x v="2"/>
    </i>
    <i r="5">
      <x v="3"/>
    </i>
    <i t="grand">
      <x/>
    </i>
  </rowItems>
  <colItems count="1">
    <i/>
  </colItems>
  <dataFields count="1">
    <dataField name="Count of BLOCK" fld="4" subtotal="count" baseField="5" baseItem="0"/>
  </dataFields>
  <formats count="76"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0" type="button" dataOnly="0" labelOnly="1" outline="0" axis="axisRow" fieldPosition="0"/>
    </format>
    <format dxfId="72">
      <pivotArea field="1" type="button" dataOnly="0" labelOnly="1" outline="0" axis="axisRow" fieldPosition="1"/>
    </format>
    <format dxfId="71">
      <pivotArea field="3" type="button" dataOnly="0" labelOnly="1" outline="0" axis="axisRow" fieldPosition="3"/>
    </format>
    <format dxfId="70">
      <pivotArea field="5" type="button" dataOnly="0" labelOnly="1" outline="0" axis="axisRow" fieldPosition="4"/>
    </format>
    <format dxfId="69">
      <pivotArea field="4" type="button" dataOnly="0" labelOnly="1" outline="0" axis="axisRow" fieldPosition="5"/>
    </format>
    <format dxfId="68">
      <pivotArea dataOnly="0" labelOnly="1" outline="0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6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65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64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63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6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4">
            <x v="0"/>
            <x v="1"/>
            <x v="2"/>
            <x v="3"/>
          </reference>
          <reference field="5" count="1" selected="0">
            <x v="0"/>
          </reference>
        </references>
      </pivotArea>
    </format>
    <format dxfId="6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6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4">
            <x v="0"/>
            <x v="1"/>
            <x v="2"/>
            <x v="3"/>
          </reference>
          <reference field="5" count="1" selected="0">
            <x v="0"/>
          </reference>
        </references>
      </pivotArea>
    </format>
    <format dxfId="5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4">
            <x v="0"/>
            <x v="1"/>
            <x v="2"/>
            <x v="3"/>
          </reference>
          <reference field="5" count="1" selected="0">
            <x v="1"/>
          </reference>
        </references>
      </pivotArea>
    </format>
    <format dxfId="58">
      <pivotArea dataOnly="0" labelOnly="1" outline="0" axis="axisValues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Row" fieldPosition="0"/>
    </format>
    <format dxfId="54">
      <pivotArea field="1" type="button" dataOnly="0" labelOnly="1" outline="0" axis="axisRow" fieldPosition="1"/>
    </format>
    <format dxfId="53">
      <pivotArea field="3" type="button" dataOnly="0" labelOnly="1" outline="0" axis="axisRow" fieldPosition="3"/>
    </format>
    <format dxfId="52">
      <pivotArea field="5" type="button" dataOnly="0" labelOnly="1" outline="0" axis="axisRow" fieldPosition="4"/>
    </format>
    <format dxfId="51">
      <pivotArea field="4" type="button" dataOnly="0" labelOnly="1" outline="0" axis="axisRow" fieldPosition="5"/>
    </format>
    <format dxfId="50">
      <pivotArea dataOnly="0" labelOnly="1" outline="0" fieldPosition="0">
        <references count="1">
          <reference field="0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7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4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4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4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4">
            <x v="0"/>
            <x v="1"/>
            <x v="2"/>
            <x v="3"/>
          </reference>
          <reference field="5" count="1" selected="0">
            <x v="0"/>
          </reference>
        </references>
      </pivotArea>
    </format>
    <format dxfId="4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4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4">
            <x v="0"/>
            <x v="1"/>
            <x v="2"/>
            <x v="3"/>
          </reference>
          <reference field="5" count="1" selected="0">
            <x v="0"/>
          </reference>
        </references>
      </pivotArea>
    </format>
    <format dxfId="4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4">
            <x v="0"/>
            <x v="1"/>
            <x v="2"/>
            <x v="3"/>
          </reference>
          <reference field="5" count="1" selected="0">
            <x v="1"/>
          </reference>
        </references>
      </pivotArea>
    </format>
    <format dxfId="40">
      <pivotArea dataOnly="0" labelOnly="1" outline="0" axis="axisValues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field="1" type="button" dataOnly="0" labelOnly="1" outline="0" axis="axisRow" fieldPosition="1"/>
    </format>
    <format dxfId="35">
      <pivotArea field="6" type="button" dataOnly="0" labelOnly="1" outline="0" axis="axisRow" fieldPosition="2"/>
    </format>
    <format dxfId="34">
      <pivotArea field="3" type="button" dataOnly="0" labelOnly="1" outline="0" axis="axisRow" fieldPosition="3"/>
    </format>
    <format dxfId="33">
      <pivotArea field="5" type="button" dataOnly="0" labelOnly="1" outline="0" axis="axisRow" fieldPosition="4"/>
    </format>
    <format dxfId="32">
      <pivotArea field="4" type="button" dataOnly="0" labelOnly="1" outline="0" axis="axisRow" fieldPosition="5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2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2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2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2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4">
            <x v="0"/>
            <x v="1"/>
            <x v="2"/>
            <x v="3"/>
          </reference>
          <reference field="5" count="1" selected="0">
            <x v="0"/>
          </reference>
          <reference field="6" count="0" selected="0"/>
        </references>
      </pivotArea>
    </format>
    <format dxfId="2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4">
            <x v="0"/>
            <x v="1"/>
            <x v="2"/>
            <x v="3"/>
          </reference>
          <reference field="5" count="1" selected="0">
            <x v="0"/>
          </reference>
          <reference field="6" count="0" selected="0"/>
        </references>
      </pivotArea>
    </format>
    <format dxfId="2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4">
            <x v="0"/>
            <x v="1"/>
            <x v="2"/>
            <x v="3"/>
          </reference>
          <reference field="5" count="1" selected="0">
            <x v="1"/>
          </reference>
          <reference field="6" count="0" selected="0"/>
        </references>
      </pivotArea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3" type="button" dataOnly="0" labelOnly="1" outline="0" axis="axisRow" fieldPosition="3"/>
    </format>
    <format dxfId="13">
      <pivotArea field="5" type="button" dataOnly="0" labelOnly="1" outline="0" axis="axisRow" fieldPosition="4"/>
    </format>
    <format dxfId="12">
      <pivotArea field="4" type="button" dataOnly="0" labelOnly="1" outline="0" axis="axisRow" fieldPosition="5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4">
            <x v="0"/>
            <x v="1"/>
            <x v="2"/>
            <x v="3"/>
          </reference>
          <reference field="5" count="1" selected="0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4">
            <x v="0"/>
            <x v="1"/>
            <x v="2"/>
            <x v="3"/>
          </reference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4">
            <x v="0"/>
            <x v="1"/>
            <x v="2"/>
            <x v="3"/>
          </reference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E130"/>
  <sheetViews>
    <sheetView topLeftCell="AO1" zoomScale="50" zoomScaleNormal="50" workbookViewId="0">
      <pane ySplit="1" topLeftCell="A68" activePane="bottomLeft" state="frozen"/>
      <selection pane="bottomLeft" activeCell="AU2" sqref="AU2:AV130"/>
    </sheetView>
  </sheetViews>
  <sheetFormatPr defaultRowHeight="14.4"/>
  <sheetData>
    <row r="1" spans="1:83" s="5" customFormat="1" ht="33.75" customHeight="1">
      <c r="A1" s="36" t="s">
        <v>11</v>
      </c>
      <c r="B1" s="36" t="s">
        <v>56</v>
      </c>
      <c r="C1" s="37" t="s">
        <v>49</v>
      </c>
      <c r="D1" s="38" t="s">
        <v>14</v>
      </c>
      <c r="E1" s="37" t="s">
        <v>16</v>
      </c>
      <c r="F1" s="37" t="s">
        <v>18</v>
      </c>
      <c r="G1" s="37" t="s">
        <v>19</v>
      </c>
      <c r="H1" s="37" t="s">
        <v>20</v>
      </c>
      <c r="I1" s="37" t="s">
        <v>21</v>
      </c>
      <c r="J1" s="37" t="s">
        <v>22</v>
      </c>
      <c r="K1" s="39" t="s">
        <v>23</v>
      </c>
      <c r="L1" s="37" t="s">
        <v>25</v>
      </c>
      <c r="M1" s="37" t="s">
        <v>26</v>
      </c>
      <c r="N1" s="37" t="s">
        <v>27</v>
      </c>
      <c r="O1" s="37" t="s">
        <v>28</v>
      </c>
      <c r="P1" s="37" t="s">
        <v>29</v>
      </c>
      <c r="Q1" s="37" t="s">
        <v>30</v>
      </c>
      <c r="R1" s="37" t="s">
        <v>31</v>
      </c>
      <c r="S1" s="37" t="s">
        <v>32</v>
      </c>
      <c r="T1" s="37" t="s">
        <v>33</v>
      </c>
      <c r="U1" s="37" t="s">
        <v>34</v>
      </c>
      <c r="V1" s="37" t="s">
        <v>35</v>
      </c>
      <c r="W1" s="38" t="s">
        <v>36</v>
      </c>
      <c r="X1" s="37" t="s">
        <v>37</v>
      </c>
      <c r="Y1" s="37" t="s">
        <v>38</v>
      </c>
      <c r="Z1" s="37" t="s">
        <v>39</v>
      </c>
      <c r="AA1" s="37" t="s">
        <v>40</v>
      </c>
      <c r="AB1" s="37" t="s">
        <v>41</v>
      </c>
      <c r="AC1" s="37" t="s">
        <v>42</v>
      </c>
      <c r="AD1" s="37" t="s">
        <v>43</v>
      </c>
      <c r="AE1" s="37" t="s">
        <v>44</v>
      </c>
      <c r="AF1" s="37" t="s">
        <v>14</v>
      </c>
      <c r="AG1" s="37"/>
      <c r="AH1" s="37"/>
      <c r="AI1" s="36" t="s">
        <v>46</v>
      </c>
      <c r="AJ1" s="36" t="s">
        <v>47</v>
      </c>
      <c r="AK1" s="37"/>
      <c r="AL1" s="37"/>
      <c r="AM1" s="36" t="s">
        <v>1</v>
      </c>
      <c r="AN1" s="36" t="s">
        <v>6</v>
      </c>
      <c r="AO1" s="37"/>
      <c r="AP1" s="40" t="s">
        <v>7</v>
      </c>
      <c r="AQ1" s="40" t="s">
        <v>8</v>
      </c>
      <c r="AR1" s="36" t="s">
        <v>9</v>
      </c>
      <c r="AS1" s="36" t="s">
        <v>10</v>
      </c>
      <c r="AT1" s="37"/>
      <c r="AU1" s="36" t="s">
        <v>11</v>
      </c>
      <c r="AV1" s="36" t="s">
        <v>63</v>
      </c>
      <c r="AW1" s="36" t="s">
        <v>13</v>
      </c>
      <c r="AX1" s="37"/>
      <c r="AY1" s="37" t="s">
        <v>49</v>
      </c>
      <c r="AZ1" s="37"/>
      <c r="BA1" s="37" t="s">
        <v>14</v>
      </c>
      <c r="BB1" s="37" t="s">
        <v>44</v>
      </c>
      <c r="BC1" s="37" t="s">
        <v>43</v>
      </c>
      <c r="BD1" s="37" t="s">
        <v>42</v>
      </c>
      <c r="BE1" s="37" t="s">
        <v>41</v>
      </c>
      <c r="BF1" s="37" t="s">
        <v>40</v>
      </c>
      <c r="BG1" s="37" t="s">
        <v>39</v>
      </c>
      <c r="BH1" s="37" t="s">
        <v>38</v>
      </c>
      <c r="BI1" s="37" t="s">
        <v>37</v>
      </c>
      <c r="BJ1" s="7" t="s">
        <v>36</v>
      </c>
      <c r="BK1" s="37" t="s">
        <v>35</v>
      </c>
      <c r="BL1" s="37" t="s">
        <v>34</v>
      </c>
      <c r="BM1" s="37" t="s">
        <v>33</v>
      </c>
      <c r="BN1" s="37" t="s">
        <v>32</v>
      </c>
      <c r="BO1" s="37" t="s">
        <v>31</v>
      </c>
      <c r="BP1" s="37" t="s">
        <v>30</v>
      </c>
      <c r="BQ1" s="37" t="s">
        <v>29</v>
      </c>
      <c r="BR1" s="37" t="s">
        <v>28</v>
      </c>
      <c r="BS1" s="37" t="s">
        <v>27</v>
      </c>
      <c r="BT1" s="37" t="s">
        <v>26</v>
      </c>
      <c r="BU1" s="37" t="s">
        <v>25</v>
      </c>
      <c r="BV1" s="39" t="s">
        <v>23</v>
      </c>
      <c r="BW1" s="37" t="s">
        <v>22</v>
      </c>
      <c r="BX1" s="37" t="s">
        <v>21</v>
      </c>
      <c r="BY1" s="37" t="s">
        <v>20</v>
      </c>
      <c r="BZ1" s="37" t="s">
        <v>19</v>
      </c>
      <c r="CA1" s="37" t="s">
        <v>14</v>
      </c>
      <c r="CB1" s="37" t="s">
        <v>18</v>
      </c>
      <c r="CC1" s="41" t="s">
        <v>16</v>
      </c>
      <c r="CD1" s="37" t="s">
        <v>44</v>
      </c>
      <c r="CE1" s="37"/>
    </row>
    <row r="2" spans="1:83">
      <c r="A2" s="43" t="s">
        <v>57</v>
      </c>
      <c r="B2" s="1" t="s">
        <v>61</v>
      </c>
      <c r="C2" s="10">
        <v>1</v>
      </c>
      <c r="D2" s="8"/>
      <c r="E2" s="1"/>
      <c r="F2" s="11">
        <v>0.2076388888888889</v>
      </c>
      <c r="G2" s="1"/>
      <c r="H2" s="1"/>
      <c r="I2" s="1"/>
      <c r="J2" s="1"/>
      <c r="K2" s="12">
        <v>0.21458333333333335</v>
      </c>
      <c r="L2" s="3">
        <v>0.21736111111111117</v>
      </c>
      <c r="M2" s="3">
        <v>0.2194444444444445</v>
      </c>
      <c r="N2" s="3">
        <v>0.22013888888888894</v>
      </c>
      <c r="O2" s="3">
        <v>0.22083333333333338</v>
      </c>
      <c r="P2" s="3">
        <v>0.22222222222222227</v>
      </c>
      <c r="Q2" s="3">
        <v>0.22361111111111115</v>
      </c>
      <c r="R2" s="3">
        <v>0.22638888888888897</v>
      </c>
      <c r="S2" s="3">
        <v>0.2284722222222223</v>
      </c>
      <c r="T2" s="3">
        <v>0.23125000000000007</v>
      </c>
      <c r="U2" s="3">
        <v>0.23263888888888895</v>
      </c>
      <c r="V2" s="3">
        <v>0.23402777777777783</v>
      </c>
      <c r="W2" s="13">
        <v>0.23819444444444449</v>
      </c>
      <c r="X2" s="3">
        <v>0.23958333333333337</v>
      </c>
      <c r="Y2" s="3">
        <v>0.24097222222222225</v>
      </c>
      <c r="Z2" s="3">
        <v>0.24236111111111114</v>
      </c>
      <c r="AA2" s="3">
        <v>0.24375000000000002</v>
      </c>
      <c r="AB2" s="3">
        <v>0.24583333333333335</v>
      </c>
      <c r="AC2" s="3">
        <v>0.24722222222222223</v>
      </c>
      <c r="AD2" s="3">
        <v>0.25</v>
      </c>
      <c r="AE2" s="1"/>
      <c r="AF2" s="1"/>
      <c r="AG2" s="14" t="s">
        <v>51</v>
      </c>
      <c r="AH2" s="1"/>
      <c r="AI2" s="6"/>
      <c r="AJ2" s="6"/>
      <c r="AK2" s="15"/>
      <c r="AL2" s="1"/>
      <c r="AM2" s="6"/>
      <c r="AN2" s="6"/>
      <c r="AO2" s="1"/>
      <c r="AP2" s="16">
        <v>0</v>
      </c>
      <c r="AQ2" s="17">
        <v>0</v>
      </c>
      <c r="AR2" s="2"/>
      <c r="AS2" s="18">
        <v>0</v>
      </c>
      <c r="AT2" s="3"/>
      <c r="AU2" s="1"/>
      <c r="AV2" s="1"/>
      <c r="AW2" s="1"/>
      <c r="AX2" s="1"/>
      <c r="AY2" s="19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>
      <c r="A3" s="43" t="s">
        <v>57</v>
      </c>
      <c r="B3" s="1" t="s">
        <v>61</v>
      </c>
      <c r="C3" s="10">
        <v>2</v>
      </c>
      <c r="D3" s="8"/>
      <c r="E3" s="1"/>
      <c r="F3" s="11">
        <v>0.2159722222222222</v>
      </c>
      <c r="G3" s="1"/>
      <c r="H3" s="1"/>
      <c r="I3" s="1"/>
      <c r="J3" s="1"/>
      <c r="K3" s="12">
        <v>0.22291666666666665</v>
      </c>
      <c r="L3" s="3">
        <v>0.22569444444444448</v>
      </c>
      <c r="M3" s="3">
        <v>0.2277777777777778</v>
      </c>
      <c r="N3" s="3">
        <v>0.22847222222222224</v>
      </c>
      <c r="O3" s="3">
        <v>0.22916666666666669</v>
      </c>
      <c r="P3" s="3">
        <v>0.23055555555555557</v>
      </c>
      <c r="Q3" s="3">
        <v>0.23194444444444445</v>
      </c>
      <c r="R3" s="3">
        <v>0.23472222222222228</v>
      </c>
      <c r="S3" s="3">
        <v>0.2368055555555556</v>
      </c>
      <c r="T3" s="3">
        <v>0.23958333333333337</v>
      </c>
      <c r="U3" s="3">
        <v>0.24097222222222225</v>
      </c>
      <c r="V3" s="3">
        <v>0.24236111111111114</v>
      </c>
      <c r="W3" s="13">
        <v>0.24652777777777779</v>
      </c>
      <c r="X3" s="3">
        <v>0.24791666666666667</v>
      </c>
      <c r="Y3" s="3">
        <v>0.24930555555555556</v>
      </c>
      <c r="Z3" s="3">
        <v>0.25069444444444444</v>
      </c>
      <c r="AA3" s="3">
        <v>0.25208333333333333</v>
      </c>
      <c r="AB3" s="3">
        <v>0.25416666666666665</v>
      </c>
      <c r="AC3" s="3">
        <v>0.25555555555555554</v>
      </c>
      <c r="AD3" s="3">
        <v>0.2583333333333333</v>
      </c>
      <c r="AE3" s="1"/>
      <c r="AF3" s="1"/>
      <c r="AG3" s="14" t="s">
        <v>51</v>
      </c>
      <c r="AH3" s="1"/>
      <c r="AI3" s="6"/>
      <c r="AJ3" s="6"/>
      <c r="AK3" s="15"/>
      <c r="AL3" s="1"/>
      <c r="AM3" s="6"/>
      <c r="AN3" s="6"/>
      <c r="AO3" s="1"/>
      <c r="AP3" s="16">
        <v>0</v>
      </c>
      <c r="AQ3" s="17">
        <v>0</v>
      </c>
      <c r="AR3" s="2"/>
      <c r="AS3" s="18">
        <v>0</v>
      </c>
      <c r="AT3" s="3"/>
      <c r="AU3" s="1"/>
      <c r="AV3" s="1"/>
      <c r="AW3" s="1"/>
      <c r="AX3" s="1"/>
      <c r="AY3" s="19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>
      <c r="A4" s="43" t="s">
        <v>57</v>
      </c>
      <c r="B4" s="1" t="s">
        <v>61</v>
      </c>
      <c r="C4" s="10">
        <v>3</v>
      </c>
      <c r="D4" s="8"/>
      <c r="E4" s="1"/>
      <c r="F4" s="11">
        <v>0.22847222222222224</v>
      </c>
      <c r="G4" s="1"/>
      <c r="H4" s="1"/>
      <c r="I4" s="1"/>
      <c r="J4" s="1"/>
      <c r="K4" s="12">
        <v>0.23333333333333331</v>
      </c>
      <c r="L4" s="3">
        <v>0.23611111111111113</v>
      </c>
      <c r="M4" s="3">
        <v>0.23819444444444446</v>
      </c>
      <c r="N4" s="3">
        <v>0.2388888888888889</v>
      </c>
      <c r="O4" s="3">
        <v>0.23958333333333334</v>
      </c>
      <c r="P4" s="3">
        <v>0.24097222222222223</v>
      </c>
      <c r="Q4" s="3">
        <v>0.24236111111111111</v>
      </c>
      <c r="R4" s="3">
        <v>0.24513888888888893</v>
      </c>
      <c r="S4" s="3">
        <v>0.24722222222222226</v>
      </c>
      <c r="T4" s="3">
        <v>0.25</v>
      </c>
      <c r="U4" s="3">
        <v>0.25138888888888888</v>
      </c>
      <c r="V4" s="3">
        <v>0.25277777777777777</v>
      </c>
      <c r="W4" s="13">
        <v>0.25694444444444442</v>
      </c>
      <c r="X4" s="3">
        <v>0.2583333333333333</v>
      </c>
      <c r="Y4" s="3">
        <v>0.25972222222222219</v>
      </c>
      <c r="Z4" s="3">
        <v>0.26111111111111107</v>
      </c>
      <c r="AA4" s="3">
        <v>0.26249999999999996</v>
      </c>
      <c r="AB4" s="3">
        <v>0.26458333333333328</v>
      </c>
      <c r="AC4" s="3">
        <v>0.26597222222222217</v>
      </c>
      <c r="AD4" s="3">
        <v>0.26874999999999993</v>
      </c>
      <c r="AE4" s="1"/>
      <c r="AF4" s="1"/>
      <c r="AG4" s="14" t="s">
        <v>51</v>
      </c>
      <c r="AH4" s="1"/>
      <c r="AI4" s="6"/>
      <c r="AJ4" s="6"/>
      <c r="AK4" s="15"/>
      <c r="AL4" s="1"/>
      <c r="AM4" s="6"/>
      <c r="AN4" s="6"/>
      <c r="AO4" s="1"/>
      <c r="AP4" s="16">
        <v>0</v>
      </c>
      <c r="AQ4" s="17">
        <v>0</v>
      </c>
      <c r="AR4" s="2"/>
      <c r="AS4" s="18">
        <v>0</v>
      </c>
      <c r="AT4" s="3"/>
      <c r="AU4" s="1"/>
      <c r="AV4" s="1"/>
      <c r="AW4" s="1"/>
      <c r="AX4" s="1"/>
      <c r="AY4" s="19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>
      <c r="A5" s="43" t="s">
        <v>57</v>
      </c>
      <c r="B5" s="1" t="s">
        <v>61</v>
      </c>
      <c r="C5" s="20">
        <v>4</v>
      </c>
      <c r="D5" s="21"/>
      <c r="E5" s="15"/>
      <c r="F5" s="11">
        <v>0.23750000000000002</v>
      </c>
      <c r="G5" s="22"/>
      <c r="H5" s="22"/>
      <c r="I5" s="22"/>
      <c r="J5" s="22"/>
      <c r="K5" s="12">
        <v>0.24374999999999999</v>
      </c>
      <c r="L5" s="3">
        <v>0.24652777777777782</v>
      </c>
      <c r="M5" s="3">
        <v>0.24861111111111114</v>
      </c>
      <c r="N5" s="3">
        <v>0.24930555555555559</v>
      </c>
      <c r="O5" s="3">
        <v>0.25</v>
      </c>
      <c r="P5" s="3">
        <v>0.25138888888888888</v>
      </c>
      <c r="Q5" s="3">
        <v>0.25277777777777777</v>
      </c>
      <c r="R5" s="3">
        <v>0.25555555555555559</v>
      </c>
      <c r="S5" s="3">
        <v>0.25763888888888892</v>
      </c>
      <c r="T5" s="3">
        <v>0.26041666666666669</v>
      </c>
      <c r="U5" s="3">
        <v>0.26180555555555557</v>
      </c>
      <c r="V5" s="3">
        <v>0.26319444444444445</v>
      </c>
      <c r="W5" s="13">
        <v>0.2673611111111111</v>
      </c>
      <c r="X5" s="3">
        <v>0.26874999999999999</v>
      </c>
      <c r="Y5" s="3">
        <v>0.27013888888888887</v>
      </c>
      <c r="Z5" s="3">
        <v>0.27152777777777776</v>
      </c>
      <c r="AA5" s="3">
        <v>0.27291666666666664</v>
      </c>
      <c r="AB5" s="3">
        <v>0.27499999999999997</v>
      </c>
      <c r="AC5" s="3">
        <v>0.27638888888888885</v>
      </c>
      <c r="AD5" s="3">
        <v>0.27916666666666662</v>
      </c>
      <c r="AE5" s="1"/>
      <c r="AF5" s="1"/>
      <c r="AG5" s="14" t="s">
        <v>51</v>
      </c>
      <c r="AH5" s="1"/>
      <c r="AI5" s="9">
        <v>3.5416666666666624E-2</v>
      </c>
      <c r="AJ5" s="6"/>
      <c r="AK5" s="15"/>
      <c r="AL5" s="1"/>
      <c r="AM5" s="6"/>
      <c r="AN5" s="6"/>
      <c r="AO5" s="1"/>
      <c r="AP5" s="16">
        <v>0</v>
      </c>
      <c r="AQ5" s="17">
        <v>0</v>
      </c>
      <c r="AR5" s="2"/>
      <c r="AS5" s="18">
        <v>0</v>
      </c>
      <c r="AT5" s="3"/>
      <c r="AU5" s="1"/>
      <c r="AV5" s="1"/>
      <c r="AW5" s="1"/>
      <c r="AX5" s="1"/>
      <c r="AY5" s="19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</row>
    <row r="6" spans="1:83">
      <c r="A6" s="43" t="s">
        <v>57</v>
      </c>
      <c r="B6" s="1" t="s">
        <v>61</v>
      </c>
      <c r="C6" s="23">
        <v>23</v>
      </c>
      <c r="D6" s="24">
        <v>0.24027777777777778</v>
      </c>
      <c r="E6" s="15"/>
      <c r="F6" s="22"/>
      <c r="G6" s="22"/>
      <c r="H6" s="22"/>
      <c r="I6" s="22"/>
      <c r="J6" s="22"/>
      <c r="K6" s="12">
        <v>0.24722222222222223</v>
      </c>
      <c r="L6" s="3">
        <v>0.25000000000000006</v>
      </c>
      <c r="M6" s="3">
        <v>0.25208333333333338</v>
      </c>
      <c r="N6" s="3">
        <v>0.25277777777777782</v>
      </c>
      <c r="O6" s="3">
        <v>0.25347222222222221</v>
      </c>
      <c r="P6" s="3">
        <v>0.25486111111111109</v>
      </c>
      <c r="Q6" s="3">
        <v>0.25624999999999998</v>
      </c>
      <c r="R6" s="3">
        <v>0.2590277777777778</v>
      </c>
      <c r="S6" s="3">
        <v>0.26111111111111113</v>
      </c>
      <c r="T6" s="3">
        <v>0.2638888888888889</v>
      </c>
      <c r="U6" s="3">
        <v>0.26527777777777778</v>
      </c>
      <c r="V6" s="3">
        <v>0.26666666666666666</v>
      </c>
      <c r="W6" s="13">
        <v>0.27083333333333331</v>
      </c>
      <c r="X6" s="3">
        <v>0.2722222222222222</v>
      </c>
      <c r="Y6" s="3">
        <v>0.27361111111111108</v>
      </c>
      <c r="Z6" s="3">
        <v>0.27499999999999997</v>
      </c>
      <c r="AA6" s="3">
        <v>0.27638888888888885</v>
      </c>
      <c r="AB6" s="3">
        <v>0.27847222222222218</v>
      </c>
      <c r="AC6" s="3">
        <v>0.27986111111111106</v>
      </c>
      <c r="AD6" s="3">
        <v>0.28263888888888883</v>
      </c>
      <c r="AE6" s="1"/>
      <c r="AF6" s="1"/>
      <c r="AG6" s="1"/>
      <c r="AH6" s="1"/>
      <c r="AI6" s="9"/>
      <c r="AJ6" s="6"/>
      <c r="AK6" s="15"/>
      <c r="AL6" s="1"/>
      <c r="AM6" s="6"/>
      <c r="AN6" s="6"/>
      <c r="AO6" s="1"/>
      <c r="AP6" s="16">
        <v>0</v>
      </c>
      <c r="AQ6" s="17">
        <v>0</v>
      </c>
      <c r="AR6" s="2"/>
      <c r="AS6" s="18">
        <v>0</v>
      </c>
      <c r="AT6" s="3"/>
      <c r="AU6" s="1"/>
      <c r="AV6" s="1"/>
      <c r="AW6" s="1"/>
      <c r="AX6" s="1"/>
      <c r="AY6" s="19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</row>
    <row r="7" spans="1:83">
      <c r="A7" s="43" t="s">
        <v>57</v>
      </c>
      <c r="B7" s="1" t="s">
        <v>61</v>
      </c>
      <c r="C7" s="23">
        <v>6</v>
      </c>
      <c r="D7" s="24">
        <v>0.25277777777777777</v>
      </c>
      <c r="E7" s="15"/>
      <c r="F7" s="22"/>
      <c r="G7" s="22"/>
      <c r="H7" s="22"/>
      <c r="I7" s="22"/>
      <c r="J7" s="22"/>
      <c r="K7" s="12">
        <v>0.25972222222222224</v>
      </c>
      <c r="L7" s="22">
        <v>0.26250000000000007</v>
      </c>
      <c r="M7" s="22">
        <v>0.26458333333333339</v>
      </c>
      <c r="N7" s="22">
        <v>0.26527777777777783</v>
      </c>
      <c r="O7" s="22">
        <v>0.26597222222222222</v>
      </c>
      <c r="P7" s="22">
        <v>0.2673611111111111</v>
      </c>
      <c r="Q7" s="22">
        <v>0.26874999999999999</v>
      </c>
      <c r="R7" s="22">
        <v>0.27152777777777781</v>
      </c>
      <c r="S7" s="22">
        <v>0.27361111111111114</v>
      </c>
      <c r="T7" s="22">
        <v>0.27638888888888891</v>
      </c>
      <c r="U7" s="22">
        <v>0.27777777777777779</v>
      </c>
      <c r="V7" s="22">
        <v>0.27916666666666667</v>
      </c>
      <c r="W7" s="25">
        <v>0.28333333333333333</v>
      </c>
      <c r="X7" s="22">
        <v>0.28472222222222221</v>
      </c>
      <c r="Y7" s="22">
        <v>0.28611111111111109</v>
      </c>
      <c r="Z7" s="22">
        <v>0.28749999999999998</v>
      </c>
      <c r="AA7" s="22">
        <v>0.28888888888888886</v>
      </c>
      <c r="AB7" s="22">
        <v>0.29097222222222219</v>
      </c>
      <c r="AC7" s="22">
        <v>0.29236111111111107</v>
      </c>
      <c r="AD7" s="22">
        <v>0.29513888888888884</v>
      </c>
      <c r="AE7" s="1"/>
      <c r="AF7" s="3"/>
      <c r="AG7" s="3"/>
      <c r="AH7" s="1"/>
      <c r="AI7" s="9"/>
      <c r="AJ7" s="6"/>
      <c r="AK7" s="1"/>
      <c r="AL7" s="3"/>
      <c r="AM7" s="6"/>
      <c r="AN7" s="6"/>
      <c r="AO7" s="1"/>
      <c r="AP7" s="16">
        <v>0</v>
      </c>
      <c r="AQ7" s="17">
        <v>0</v>
      </c>
      <c r="AR7" s="2"/>
      <c r="AS7" s="18">
        <v>0</v>
      </c>
      <c r="AT7" s="3"/>
      <c r="AU7" s="1"/>
      <c r="AV7" s="1"/>
      <c r="AW7" s="1"/>
      <c r="AX7" s="1"/>
      <c r="AY7" s="19"/>
      <c r="AZ7" s="3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</row>
    <row r="8" spans="1:83">
      <c r="A8" s="43" t="s">
        <v>57</v>
      </c>
      <c r="B8" s="1" t="s">
        <v>61</v>
      </c>
      <c r="C8" s="23">
        <v>9</v>
      </c>
      <c r="D8" s="21"/>
      <c r="E8" s="15"/>
      <c r="F8" s="15"/>
      <c r="G8" s="22"/>
      <c r="H8" s="22"/>
      <c r="I8" s="22"/>
      <c r="J8" s="22"/>
      <c r="K8" s="12">
        <v>0.27013888888888893</v>
      </c>
      <c r="L8" s="22">
        <v>0.27291666666666675</v>
      </c>
      <c r="M8" s="22">
        <v>0.27500000000000008</v>
      </c>
      <c r="N8" s="22">
        <v>0.27569444444444452</v>
      </c>
      <c r="O8" s="22">
        <v>0.27638888888888896</v>
      </c>
      <c r="P8" s="22">
        <v>0.27777777777777785</v>
      </c>
      <c r="Q8" s="22">
        <v>0.27916666666666673</v>
      </c>
      <c r="R8" s="22">
        <v>0.28194444444444455</v>
      </c>
      <c r="S8" s="22">
        <v>0.28402777777777788</v>
      </c>
      <c r="T8" s="22">
        <v>0.28680555555555565</v>
      </c>
      <c r="U8" s="22">
        <v>0.28819444444444453</v>
      </c>
      <c r="V8" s="22">
        <v>0.28958333333333341</v>
      </c>
      <c r="W8" s="25">
        <v>0.29375000000000007</v>
      </c>
      <c r="X8" s="22">
        <v>0.29513888888888895</v>
      </c>
      <c r="Y8" s="22">
        <v>0.29652777777777783</v>
      </c>
      <c r="Z8" s="22">
        <v>0.29791666666666672</v>
      </c>
      <c r="AA8" s="22">
        <v>0.2993055555555556</v>
      </c>
      <c r="AB8" s="22">
        <v>0.30138888888888893</v>
      </c>
      <c r="AC8" s="22">
        <v>0.30277777777777781</v>
      </c>
      <c r="AD8" s="22">
        <v>0.30555555555555558</v>
      </c>
      <c r="AE8" s="15"/>
      <c r="AF8" s="15"/>
      <c r="AG8" s="15"/>
      <c r="AH8" s="1"/>
      <c r="AI8" s="9">
        <v>3.5416666666666652E-2</v>
      </c>
      <c r="AJ8" s="9"/>
      <c r="AK8" s="3"/>
      <c r="AL8" s="3"/>
      <c r="AM8" s="6" t="s">
        <v>2</v>
      </c>
      <c r="AN8" s="6"/>
      <c r="AO8" s="1"/>
      <c r="AP8" s="16">
        <v>0.1</v>
      </c>
      <c r="AQ8" s="17">
        <v>0</v>
      </c>
      <c r="AR8" s="26">
        <v>0.1</v>
      </c>
      <c r="AS8" s="18">
        <v>27.02</v>
      </c>
      <c r="AT8" s="3"/>
      <c r="AU8" s="1" t="s">
        <v>0</v>
      </c>
      <c r="AV8" s="1" t="s">
        <v>62</v>
      </c>
      <c r="AW8" s="6"/>
      <c r="AX8" s="1"/>
      <c r="AY8" s="23">
        <v>7</v>
      </c>
      <c r="AZ8" s="15"/>
      <c r="BA8" s="15"/>
      <c r="BB8" s="24">
        <v>0.20833333333333334</v>
      </c>
      <c r="BC8" s="22">
        <v>0.21527777777777779</v>
      </c>
      <c r="BD8" s="22">
        <v>0.21805555555555559</v>
      </c>
      <c r="BE8" s="22">
        <v>0.22013888888888891</v>
      </c>
      <c r="BF8" s="22">
        <v>0.22291666666666668</v>
      </c>
      <c r="BG8" s="22">
        <v>0.22430555555555556</v>
      </c>
      <c r="BH8" s="22">
        <v>0.22569444444444445</v>
      </c>
      <c r="BI8" s="22">
        <v>0.22638888888888889</v>
      </c>
      <c r="BJ8" s="27">
        <v>0.22847222222222224</v>
      </c>
      <c r="BK8" s="22">
        <v>0.2326388888888889</v>
      </c>
      <c r="BL8" s="22">
        <v>0.23402777777777778</v>
      </c>
      <c r="BM8" s="22">
        <v>0.23541666666666666</v>
      </c>
      <c r="BN8" s="22">
        <v>0.23749999999999999</v>
      </c>
      <c r="BO8" s="22">
        <v>0.23958333333333337</v>
      </c>
      <c r="BP8" s="22">
        <v>0.24236111111111114</v>
      </c>
      <c r="BQ8" s="22">
        <v>0.24375000000000002</v>
      </c>
      <c r="BR8" s="22">
        <v>0.24513888888888891</v>
      </c>
      <c r="BS8" s="22">
        <v>0.24652777777777779</v>
      </c>
      <c r="BT8" s="22">
        <v>0.24722222222222226</v>
      </c>
      <c r="BU8" s="22">
        <v>0.25</v>
      </c>
      <c r="BV8" s="12">
        <v>0.25416666666666665</v>
      </c>
      <c r="BW8" s="22">
        <v>0.25694444444444442</v>
      </c>
      <c r="BX8" s="22">
        <v>0.26041666666666669</v>
      </c>
      <c r="BY8" s="22">
        <v>0.26180555555555557</v>
      </c>
      <c r="BZ8" s="22">
        <v>0.26458333333333334</v>
      </c>
      <c r="CA8" s="22"/>
      <c r="CB8" s="15"/>
      <c r="CC8" s="15"/>
      <c r="CD8" s="15"/>
      <c r="CE8" s="15"/>
    </row>
    <row r="9" spans="1:83">
      <c r="A9" s="43" t="s">
        <v>0</v>
      </c>
      <c r="B9" s="43" t="s">
        <v>61</v>
      </c>
      <c r="C9" s="23">
        <v>7</v>
      </c>
      <c r="D9" s="21"/>
      <c r="E9" s="15"/>
      <c r="F9" s="15"/>
      <c r="G9" s="22">
        <v>0.26805555555555555</v>
      </c>
      <c r="H9" s="22">
        <v>0.27013888888888887</v>
      </c>
      <c r="I9" s="22">
        <v>0.27152777777777776</v>
      </c>
      <c r="J9" s="22">
        <v>0.27499999999999997</v>
      </c>
      <c r="K9" s="12">
        <v>0.27847222222222218</v>
      </c>
      <c r="L9" s="22">
        <v>0.28125</v>
      </c>
      <c r="M9" s="22">
        <v>0.28333333333333333</v>
      </c>
      <c r="N9" s="22">
        <v>0.28402777777777777</v>
      </c>
      <c r="O9" s="22">
        <v>0.28472222222222221</v>
      </c>
      <c r="P9" s="22">
        <v>0.28611111111111109</v>
      </c>
      <c r="Q9" s="22">
        <v>0.28749999999999998</v>
      </c>
      <c r="R9" s="22">
        <v>0.2902777777777778</v>
      </c>
      <c r="S9" s="22">
        <v>0.29236111111111113</v>
      </c>
      <c r="T9" s="22">
        <v>0.2951388888888889</v>
      </c>
      <c r="U9" s="22">
        <v>0.29652777777777778</v>
      </c>
      <c r="V9" s="22">
        <v>0.29791666666666666</v>
      </c>
      <c r="W9" s="25">
        <v>0.30208333333333331</v>
      </c>
      <c r="X9" s="22">
        <v>0.3034722222222222</v>
      </c>
      <c r="Y9" s="22">
        <v>0.30486111111111108</v>
      </c>
      <c r="Z9" s="22">
        <v>0.30624999999999997</v>
      </c>
      <c r="AA9" s="22">
        <v>0.30763888888888885</v>
      </c>
      <c r="AB9" s="22">
        <v>0.30972222222222218</v>
      </c>
      <c r="AC9" s="22">
        <v>0.31111111111111106</v>
      </c>
      <c r="AD9" s="22">
        <v>0.31388888888888883</v>
      </c>
      <c r="AE9" s="15"/>
      <c r="AF9" s="15"/>
      <c r="AG9" s="15"/>
      <c r="AH9" s="1"/>
      <c r="AI9" s="9">
        <v>4.5833333333333282E-2</v>
      </c>
      <c r="AJ9" s="9"/>
      <c r="AK9" s="3"/>
      <c r="AL9" s="3"/>
      <c r="AM9" s="9"/>
      <c r="AN9" s="6"/>
      <c r="AO9" s="1"/>
      <c r="AP9" s="16">
        <v>0</v>
      </c>
      <c r="AQ9" s="17">
        <v>0</v>
      </c>
      <c r="AR9" s="26">
        <v>0</v>
      </c>
      <c r="AS9" s="26" t="s">
        <v>48</v>
      </c>
      <c r="AT9" s="3"/>
      <c r="AU9" s="1"/>
      <c r="AV9" s="1"/>
      <c r="AW9" s="3"/>
      <c r="AX9" s="1"/>
      <c r="AY9" s="28"/>
      <c r="AZ9" s="15"/>
      <c r="BA9" s="15"/>
      <c r="BB9" s="15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15"/>
      <c r="CC9" s="15"/>
      <c r="CD9" s="15"/>
      <c r="CE9" s="15"/>
    </row>
    <row r="10" spans="1:83">
      <c r="A10" s="43" t="s">
        <v>57</v>
      </c>
      <c r="B10" s="1" t="s">
        <v>61</v>
      </c>
      <c r="C10" s="23">
        <v>11</v>
      </c>
      <c r="D10" s="13"/>
      <c r="E10" s="15"/>
      <c r="F10" s="15"/>
      <c r="G10" s="22"/>
      <c r="H10" s="22"/>
      <c r="I10" s="22"/>
      <c r="J10" s="22"/>
      <c r="K10" s="12">
        <v>0.28263888888888883</v>
      </c>
      <c r="L10" s="22">
        <v>0.28541666666666665</v>
      </c>
      <c r="M10" s="22">
        <v>0.28749999999999998</v>
      </c>
      <c r="N10" s="22">
        <v>0.28819444444444442</v>
      </c>
      <c r="O10" s="22">
        <v>0.28888888888888886</v>
      </c>
      <c r="P10" s="22">
        <v>0.29027777777777775</v>
      </c>
      <c r="Q10" s="22">
        <v>0.29166666666666663</v>
      </c>
      <c r="R10" s="22">
        <v>0.29444444444444445</v>
      </c>
      <c r="S10" s="22">
        <v>0.29652777777777778</v>
      </c>
      <c r="T10" s="22">
        <v>0.29930555555555555</v>
      </c>
      <c r="U10" s="22">
        <v>0.30069444444444443</v>
      </c>
      <c r="V10" s="22">
        <v>0.30208333333333331</v>
      </c>
      <c r="W10" s="25">
        <v>0.30624999999999997</v>
      </c>
      <c r="X10" s="22">
        <v>0.30763888888888885</v>
      </c>
      <c r="Y10" s="22">
        <v>0.30902777777777773</v>
      </c>
      <c r="Z10" s="22">
        <v>0.31041666666666662</v>
      </c>
      <c r="AA10" s="22">
        <v>0.3118055555555555</v>
      </c>
      <c r="AB10" s="22">
        <v>0.31388888888888883</v>
      </c>
      <c r="AC10" s="22">
        <v>0.31527777777777771</v>
      </c>
      <c r="AD10" s="22">
        <v>0.31805555555555548</v>
      </c>
      <c r="AE10" s="15"/>
      <c r="AF10" s="15"/>
      <c r="AG10" s="15"/>
      <c r="AH10" s="1"/>
      <c r="AI10" s="9">
        <v>3.5416666666666652E-2</v>
      </c>
      <c r="AJ10" s="9">
        <v>5.5555555555554803E-3</v>
      </c>
      <c r="AK10" s="3"/>
      <c r="AL10" s="3"/>
      <c r="AM10" s="9" t="s">
        <v>2</v>
      </c>
      <c r="AN10" s="6"/>
      <c r="AO10" s="1"/>
      <c r="AP10" s="16">
        <v>0.1</v>
      </c>
      <c r="AQ10" s="17">
        <v>0</v>
      </c>
      <c r="AR10" s="26">
        <v>0.1</v>
      </c>
      <c r="AS10" s="26">
        <v>27.02</v>
      </c>
      <c r="AT10" s="3"/>
      <c r="AU10" s="1" t="s">
        <v>0</v>
      </c>
      <c r="AV10" s="1" t="s">
        <v>62</v>
      </c>
      <c r="AW10" s="9">
        <v>8.3333333333333592E-3</v>
      </c>
      <c r="AX10" s="3"/>
      <c r="AY10" s="23">
        <v>8</v>
      </c>
      <c r="AZ10" s="15"/>
      <c r="BA10" s="15"/>
      <c r="BB10" s="24">
        <v>0.2166666666666667</v>
      </c>
      <c r="BC10" s="22">
        <v>0.22361111111111115</v>
      </c>
      <c r="BD10" s="22">
        <v>0.22638888888888895</v>
      </c>
      <c r="BE10" s="22">
        <v>0.22847222222222227</v>
      </c>
      <c r="BF10" s="22">
        <v>0.23125000000000004</v>
      </c>
      <c r="BG10" s="22">
        <v>0.23263888888888892</v>
      </c>
      <c r="BH10" s="22">
        <v>0.23402777777777781</v>
      </c>
      <c r="BI10" s="22">
        <v>0.23472222222222225</v>
      </c>
      <c r="BJ10" s="27">
        <v>0.2368055555555556</v>
      </c>
      <c r="BK10" s="22">
        <v>0.24097222222222225</v>
      </c>
      <c r="BL10" s="22">
        <v>0.24236111111111114</v>
      </c>
      <c r="BM10" s="22">
        <v>0.24375000000000002</v>
      </c>
      <c r="BN10" s="22">
        <v>0.24583333333333335</v>
      </c>
      <c r="BO10" s="22">
        <v>0.24791666666666673</v>
      </c>
      <c r="BP10" s="22">
        <v>0.2506944444444445</v>
      </c>
      <c r="BQ10" s="22">
        <v>0.25208333333333338</v>
      </c>
      <c r="BR10" s="22">
        <v>0.25347222222222227</v>
      </c>
      <c r="BS10" s="22">
        <v>0.25486111111111115</v>
      </c>
      <c r="BT10" s="22">
        <v>0.25555555555555565</v>
      </c>
      <c r="BU10" s="22">
        <v>0.25833333333333341</v>
      </c>
      <c r="BV10" s="12">
        <v>0.26250000000000007</v>
      </c>
      <c r="BW10" s="22">
        <v>0.26527777777777783</v>
      </c>
      <c r="BX10" s="22">
        <v>0.2687500000000001</v>
      </c>
      <c r="BY10" s="22">
        <v>0.27013888888888898</v>
      </c>
      <c r="BZ10" s="22">
        <v>0.27291666666666675</v>
      </c>
      <c r="CA10" s="22"/>
      <c r="CB10" s="15"/>
      <c r="CC10" s="15"/>
      <c r="CD10" s="15"/>
      <c r="CE10" s="15"/>
    </row>
    <row r="11" spans="1:83">
      <c r="A11" s="43" t="s">
        <v>0</v>
      </c>
      <c r="B11" s="43" t="s">
        <v>61</v>
      </c>
      <c r="C11" s="23">
        <v>8</v>
      </c>
      <c r="D11" s="21"/>
      <c r="E11" s="15"/>
      <c r="F11" s="15"/>
      <c r="G11" s="22">
        <v>0.27638888888888896</v>
      </c>
      <c r="H11" s="22">
        <v>0.27847222222222229</v>
      </c>
      <c r="I11" s="22">
        <v>0.27986111111111117</v>
      </c>
      <c r="J11" s="22">
        <v>0.28333333333333338</v>
      </c>
      <c r="K11" s="12">
        <v>0.28680555555555559</v>
      </c>
      <c r="L11" s="22">
        <v>0.28958333333333341</v>
      </c>
      <c r="M11" s="22">
        <v>0.29166666666666674</v>
      </c>
      <c r="N11" s="22">
        <v>0.29236111111111118</v>
      </c>
      <c r="O11" s="22">
        <v>0.29305555555555562</v>
      </c>
      <c r="P11" s="22">
        <v>0.29444444444444451</v>
      </c>
      <c r="Q11" s="22">
        <v>0.29583333333333339</v>
      </c>
      <c r="R11" s="22">
        <v>0.29861111111111122</v>
      </c>
      <c r="S11" s="22">
        <v>0.30069444444444454</v>
      </c>
      <c r="T11" s="22">
        <v>0.30347222222222231</v>
      </c>
      <c r="U11" s="22">
        <v>0.30486111111111119</v>
      </c>
      <c r="V11" s="22">
        <v>0.30625000000000008</v>
      </c>
      <c r="W11" s="25">
        <v>0.31041666666666673</v>
      </c>
      <c r="X11" s="22">
        <v>0.31180555555555561</v>
      </c>
      <c r="Y11" s="22">
        <v>0.3131944444444445</v>
      </c>
      <c r="Z11" s="22">
        <v>0.31458333333333338</v>
      </c>
      <c r="AA11" s="22">
        <v>0.31597222222222227</v>
      </c>
      <c r="AB11" s="22">
        <v>0.31805555555555559</v>
      </c>
      <c r="AC11" s="22">
        <v>0.31944444444444448</v>
      </c>
      <c r="AD11" s="22">
        <v>0.32222222222222224</v>
      </c>
      <c r="AE11" s="15"/>
      <c r="AF11" s="15"/>
      <c r="AG11" s="15"/>
      <c r="AH11" s="1"/>
      <c r="AI11" s="9">
        <v>4.5833333333333282E-2</v>
      </c>
      <c r="AJ11" s="9"/>
      <c r="AK11" s="3"/>
      <c r="AL11" s="3"/>
      <c r="AM11" s="9" t="s">
        <v>2</v>
      </c>
      <c r="AN11" s="6"/>
      <c r="AO11" s="1"/>
      <c r="AP11" s="16">
        <v>0.1</v>
      </c>
      <c r="AQ11" s="17">
        <v>0</v>
      </c>
      <c r="AR11" s="26">
        <v>0.1</v>
      </c>
      <c r="AS11" s="26">
        <v>23.27</v>
      </c>
      <c r="AT11" s="3"/>
      <c r="AU11" s="1" t="s">
        <v>57</v>
      </c>
      <c r="AV11" s="1" t="s">
        <v>62</v>
      </c>
      <c r="AW11" s="9">
        <v>4.1666666666666796E-3</v>
      </c>
      <c r="AX11" s="1"/>
      <c r="AY11" s="23">
        <v>9</v>
      </c>
      <c r="AZ11" s="15"/>
      <c r="BA11" s="15"/>
      <c r="BB11" s="24">
        <v>0.22083333333333338</v>
      </c>
      <c r="BC11" s="22">
        <v>0.22777777777777783</v>
      </c>
      <c r="BD11" s="22">
        <v>0.23055555555555562</v>
      </c>
      <c r="BE11" s="22">
        <v>0.23263888888888895</v>
      </c>
      <c r="BF11" s="22">
        <v>0.23541666666666672</v>
      </c>
      <c r="BG11" s="22">
        <v>0.2368055555555556</v>
      </c>
      <c r="BH11" s="22">
        <v>0.23819444444444449</v>
      </c>
      <c r="BI11" s="22">
        <v>0.23888888888888893</v>
      </c>
      <c r="BJ11" s="27">
        <v>0.24097222222222228</v>
      </c>
      <c r="BK11" s="22">
        <v>0.24513888888888893</v>
      </c>
      <c r="BL11" s="22">
        <v>0.24652777777777782</v>
      </c>
      <c r="BM11" s="22">
        <v>0.2479166666666667</v>
      </c>
      <c r="BN11" s="22">
        <v>0.25</v>
      </c>
      <c r="BO11" s="22">
        <v>0.25208333333333338</v>
      </c>
      <c r="BP11" s="22">
        <v>0.25486111111111115</v>
      </c>
      <c r="BQ11" s="22">
        <v>0.25625000000000003</v>
      </c>
      <c r="BR11" s="22">
        <v>0.25763888888888892</v>
      </c>
      <c r="BS11" s="22">
        <v>0.2590277777777778</v>
      </c>
      <c r="BT11" s="22">
        <v>0.2597222222222223</v>
      </c>
      <c r="BU11" s="22">
        <v>0.26250000000000007</v>
      </c>
      <c r="BV11" s="12">
        <v>0.26666666666666672</v>
      </c>
      <c r="BW11" s="22"/>
      <c r="BX11" s="22"/>
      <c r="BY11" s="22"/>
      <c r="BZ11" s="22"/>
      <c r="CA11" s="22"/>
      <c r="CB11" s="15"/>
      <c r="CC11" s="15"/>
      <c r="CD11" s="15"/>
      <c r="CE11" s="15"/>
    </row>
    <row r="12" spans="1:83">
      <c r="A12" s="43" t="s">
        <v>57</v>
      </c>
      <c r="B12" s="1" t="s">
        <v>61</v>
      </c>
      <c r="C12" s="23">
        <v>13</v>
      </c>
      <c r="D12" s="13"/>
      <c r="E12" s="15"/>
      <c r="F12" s="15"/>
      <c r="G12" s="22"/>
      <c r="H12" s="22"/>
      <c r="I12" s="22"/>
      <c r="J12" s="22"/>
      <c r="K12" s="12">
        <v>0.29097222222222224</v>
      </c>
      <c r="L12" s="22">
        <v>0.29375000000000007</v>
      </c>
      <c r="M12" s="22">
        <v>0.29583333333333339</v>
      </c>
      <c r="N12" s="22">
        <v>0.29652777777777783</v>
      </c>
      <c r="O12" s="22">
        <v>0.29722222222222228</v>
      </c>
      <c r="P12" s="22">
        <v>0.29861111111111116</v>
      </c>
      <c r="Q12" s="22">
        <v>0.30000000000000004</v>
      </c>
      <c r="R12" s="22">
        <v>0.30277777777777787</v>
      </c>
      <c r="S12" s="22">
        <v>0.30486111111111119</v>
      </c>
      <c r="T12" s="22">
        <v>0.30763888888888896</v>
      </c>
      <c r="U12" s="22">
        <v>0.30902777777777785</v>
      </c>
      <c r="V12" s="22">
        <v>0.31041666666666673</v>
      </c>
      <c r="W12" s="25">
        <v>0.31458333333333338</v>
      </c>
      <c r="X12" s="22">
        <v>0.31597222222222227</v>
      </c>
      <c r="Y12" s="22">
        <v>0.31736111111111115</v>
      </c>
      <c r="Z12" s="22">
        <v>0.31875000000000003</v>
      </c>
      <c r="AA12" s="22">
        <v>0.32013888888888892</v>
      </c>
      <c r="AB12" s="22">
        <v>0.32222222222222224</v>
      </c>
      <c r="AC12" s="22">
        <v>0.32361111111111113</v>
      </c>
      <c r="AD12" s="22">
        <v>0.3263888888888889</v>
      </c>
      <c r="AE12" s="15"/>
      <c r="AF12" s="15"/>
      <c r="AG12" s="15"/>
      <c r="AH12" s="1"/>
      <c r="AI12" s="9">
        <v>3.5416666666666652E-2</v>
      </c>
      <c r="AJ12" s="9">
        <v>5.5555555555553693E-3</v>
      </c>
      <c r="AK12" s="3"/>
      <c r="AL12" s="3"/>
      <c r="AM12" s="9" t="s">
        <v>2</v>
      </c>
      <c r="AN12" s="6"/>
      <c r="AO12" s="1"/>
      <c r="AP12" s="16">
        <v>0.1</v>
      </c>
      <c r="AQ12" s="17">
        <v>0</v>
      </c>
      <c r="AR12" s="26">
        <v>0.1</v>
      </c>
      <c r="AS12" s="26">
        <v>27.02</v>
      </c>
      <c r="AT12" s="3"/>
      <c r="AU12" s="1" t="s">
        <v>0</v>
      </c>
      <c r="AV12" s="1" t="s">
        <v>62</v>
      </c>
      <c r="AW12" s="9">
        <v>4.1666666666666796E-3</v>
      </c>
      <c r="AX12" s="1"/>
      <c r="AY12" s="23">
        <v>10</v>
      </c>
      <c r="AZ12" s="15"/>
      <c r="BA12" s="15"/>
      <c r="BB12" s="24">
        <v>0.22500000000000006</v>
      </c>
      <c r="BC12" s="22">
        <v>0.23194444444444451</v>
      </c>
      <c r="BD12" s="22">
        <v>0.2347222222222223</v>
      </c>
      <c r="BE12" s="22">
        <v>0.23680555555555563</v>
      </c>
      <c r="BF12" s="22">
        <v>0.2395833333333334</v>
      </c>
      <c r="BG12" s="22">
        <v>0.24097222222222228</v>
      </c>
      <c r="BH12" s="22">
        <v>0.24236111111111117</v>
      </c>
      <c r="BI12" s="22">
        <v>0.24305555555555561</v>
      </c>
      <c r="BJ12" s="27">
        <v>0.24513888888888896</v>
      </c>
      <c r="BK12" s="22">
        <v>0.24930555555555561</v>
      </c>
      <c r="BL12" s="22">
        <v>0.2506944444444445</v>
      </c>
      <c r="BM12" s="22">
        <v>0.25208333333333338</v>
      </c>
      <c r="BN12" s="22">
        <v>0.25416666666666671</v>
      </c>
      <c r="BO12" s="22">
        <v>0.25625000000000009</v>
      </c>
      <c r="BP12" s="22">
        <v>0.25902777777777786</v>
      </c>
      <c r="BQ12" s="22">
        <v>0.26041666666666674</v>
      </c>
      <c r="BR12" s="22">
        <v>0.26180555555555562</v>
      </c>
      <c r="BS12" s="22">
        <v>0.26319444444444451</v>
      </c>
      <c r="BT12" s="22">
        <v>0.26388888888888895</v>
      </c>
      <c r="BU12" s="22">
        <v>0.26666666666666672</v>
      </c>
      <c r="BV12" s="12">
        <v>0.27083333333333337</v>
      </c>
      <c r="BW12" s="22">
        <v>0.27361111111111114</v>
      </c>
      <c r="BX12" s="22">
        <v>0.2770833333333334</v>
      </c>
      <c r="BY12" s="22">
        <v>0.27847222222222229</v>
      </c>
      <c r="BZ12" s="22">
        <v>0.28125000000000006</v>
      </c>
      <c r="CA12" s="22"/>
      <c r="CB12" s="15"/>
      <c r="CC12" s="15"/>
      <c r="CD12" s="15"/>
      <c r="CE12" s="15"/>
    </row>
    <row r="13" spans="1:83">
      <c r="A13" s="43" t="s">
        <v>0</v>
      </c>
      <c r="B13" s="43" t="s">
        <v>61</v>
      </c>
      <c r="C13" s="23">
        <v>10</v>
      </c>
      <c r="D13" s="21"/>
      <c r="E13" s="15"/>
      <c r="F13" s="15"/>
      <c r="G13" s="22">
        <v>0.28472222222222227</v>
      </c>
      <c r="H13" s="22">
        <v>0.28680555555555559</v>
      </c>
      <c r="I13" s="22">
        <v>0.28819444444444448</v>
      </c>
      <c r="J13" s="22">
        <v>0.29166666666666669</v>
      </c>
      <c r="K13" s="12">
        <v>0.2951388888888889</v>
      </c>
      <c r="L13" s="22">
        <v>0.29791666666666672</v>
      </c>
      <c r="M13" s="22">
        <v>0.30000000000000004</v>
      </c>
      <c r="N13" s="22">
        <v>0.30069444444444449</v>
      </c>
      <c r="O13" s="22">
        <v>0.30138888888888893</v>
      </c>
      <c r="P13" s="22">
        <v>0.30277777777777781</v>
      </c>
      <c r="Q13" s="22">
        <v>0.3041666666666667</v>
      </c>
      <c r="R13" s="22">
        <v>0.30694444444444452</v>
      </c>
      <c r="S13" s="22">
        <v>0.30902777777777785</v>
      </c>
      <c r="T13" s="22">
        <v>0.31180555555555561</v>
      </c>
      <c r="U13" s="22">
        <v>0.3131944444444445</v>
      </c>
      <c r="V13" s="22">
        <v>0.31458333333333338</v>
      </c>
      <c r="W13" s="25">
        <v>0.31875000000000003</v>
      </c>
      <c r="X13" s="22">
        <v>0.32013888888888892</v>
      </c>
      <c r="Y13" s="22">
        <v>0.3215277777777778</v>
      </c>
      <c r="Z13" s="22">
        <v>0.32291666666666669</v>
      </c>
      <c r="AA13" s="22">
        <v>0.32430555555555557</v>
      </c>
      <c r="AB13" s="22">
        <v>0.3263888888888889</v>
      </c>
      <c r="AC13" s="22">
        <v>0.32777777777777778</v>
      </c>
      <c r="AD13" s="22">
        <v>0.33055555555555555</v>
      </c>
      <c r="AE13" s="15"/>
      <c r="AF13" s="15"/>
      <c r="AG13" s="15"/>
      <c r="AH13" s="1"/>
      <c r="AI13" s="9">
        <v>4.5833333333333282E-2</v>
      </c>
      <c r="AJ13" s="9"/>
      <c r="AK13" s="3"/>
      <c r="AL13" s="3"/>
      <c r="AM13" s="9" t="s">
        <v>4</v>
      </c>
      <c r="AN13" s="6"/>
      <c r="AO13" s="1"/>
      <c r="AP13" s="16">
        <v>0.1</v>
      </c>
      <c r="AQ13" s="17">
        <v>0</v>
      </c>
      <c r="AR13" s="26">
        <v>0.1</v>
      </c>
      <c r="AS13" s="26">
        <v>23.27</v>
      </c>
      <c r="AT13" s="3"/>
      <c r="AU13" s="1" t="s">
        <v>57</v>
      </c>
      <c r="AV13" s="1" t="s">
        <v>62</v>
      </c>
      <c r="AW13" s="9">
        <v>4.1666666666666796E-3</v>
      </c>
      <c r="AX13" s="1"/>
      <c r="AY13" s="23">
        <v>11</v>
      </c>
      <c r="AZ13" s="15"/>
      <c r="BA13" s="15"/>
      <c r="BB13" s="24">
        <v>0.22916666666666674</v>
      </c>
      <c r="BC13" s="22">
        <v>0.23611111111111119</v>
      </c>
      <c r="BD13" s="22">
        <v>0.23888888888888898</v>
      </c>
      <c r="BE13" s="22">
        <v>0.24097222222222231</v>
      </c>
      <c r="BF13" s="22">
        <v>0.24375000000000008</v>
      </c>
      <c r="BG13" s="22">
        <v>0.24513888888888896</v>
      </c>
      <c r="BH13" s="22">
        <v>0.24652777777777785</v>
      </c>
      <c r="BI13" s="22">
        <v>0.24722222222222229</v>
      </c>
      <c r="BJ13" s="27">
        <v>0.24930555555555564</v>
      </c>
      <c r="BK13" s="22">
        <v>0.25347222222222232</v>
      </c>
      <c r="BL13" s="22">
        <v>0.2548611111111112</v>
      </c>
      <c r="BM13" s="22">
        <v>0.25625000000000009</v>
      </c>
      <c r="BN13" s="22">
        <v>0.25833333333333341</v>
      </c>
      <c r="BO13" s="22">
        <v>0.2604166666666668</v>
      </c>
      <c r="BP13" s="22">
        <v>0.26319444444444456</v>
      </c>
      <c r="BQ13" s="22">
        <v>0.26458333333333345</v>
      </c>
      <c r="BR13" s="22">
        <v>0.26597222222222233</v>
      </c>
      <c r="BS13" s="22">
        <v>0.26736111111111122</v>
      </c>
      <c r="BT13" s="22">
        <v>0.26805555555555571</v>
      </c>
      <c r="BU13" s="22">
        <v>0.27083333333333348</v>
      </c>
      <c r="BV13" s="12">
        <v>0.27500000000000013</v>
      </c>
      <c r="BW13" s="22"/>
      <c r="BX13" s="22"/>
      <c r="BY13" s="22"/>
      <c r="BZ13" s="22"/>
      <c r="CA13" s="22"/>
      <c r="CB13" s="15"/>
      <c r="CC13" s="15"/>
      <c r="CD13" s="15"/>
      <c r="CE13" s="15"/>
    </row>
    <row r="14" spans="1:83">
      <c r="A14" s="43" t="s">
        <v>57</v>
      </c>
      <c r="B14" s="1" t="s">
        <v>61</v>
      </c>
      <c r="C14" s="23">
        <v>15</v>
      </c>
      <c r="D14" s="13"/>
      <c r="E14" s="15"/>
      <c r="F14" s="15"/>
      <c r="G14" s="22"/>
      <c r="H14" s="22"/>
      <c r="I14" s="22"/>
      <c r="J14" s="22"/>
      <c r="K14" s="12">
        <v>0.29930555555555555</v>
      </c>
      <c r="L14" s="22">
        <v>0.30208333333333337</v>
      </c>
      <c r="M14" s="22">
        <v>0.3041666666666667</v>
      </c>
      <c r="N14" s="22">
        <v>0.30486111111111114</v>
      </c>
      <c r="O14" s="22">
        <v>0.30555555555555558</v>
      </c>
      <c r="P14" s="22">
        <v>0.30694444444444446</v>
      </c>
      <c r="Q14" s="22">
        <v>0.30833333333333335</v>
      </c>
      <c r="R14" s="22">
        <v>0.31111111111111117</v>
      </c>
      <c r="S14" s="22">
        <v>0.3131944444444445</v>
      </c>
      <c r="T14" s="22">
        <v>0.31597222222222227</v>
      </c>
      <c r="U14" s="22">
        <v>0.31736111111111115</v>
      </c>
      <c r="V14" s="22">
        <v>0.31875000000000003</v>
      </c>
      <c r="W14" s="25">
        <v>0.32291666666666669</v>
      </c>
      <c r="X14" s="22">
        <v>0.32430555555555557</v>
      </c>
      <c r="Y14" s="22">
        <v>0.32569444444444445</v>
      </c>
      <c r="Z14" s="22">
        <v>0.32708333333333334</v>
      </c>
      <c r="AA14" s="22">
        <v>0.32847222222222222</v>
      </c>
      <c r="AB14" s="22">
        <v>0.33055555555555555</v>
      </c>
      <c r="AC14" s="22">
        <v>0.33194444444444443</v>
      </c>
      <c r="AD14" s="22">
        <v>0.3347222222222222</v>
      </c>
      <c r="AE14" s="15"/>
      <c r="AF14" s="15"/>
      <c r="AG14" s="15"/>
      <c r="AH14" s="1"/>
      <c r="AI14" s="9">
        <v>3.5416666666666652E-2</v>
      </c>
      <c r="AJ14" s="9">
        <v>5.5555555555553693E-3</v>
      </c>
      <c r="AK14" s="3"/>
      <c r="AL14" s="3"/>
      <c r="AM14" s="9" t="s">
        <v>2</v>
      </c>
      <c r="AN14" s="6"/>
      <c r="AO14" s="1"/>
      <c r="AP14" s="16">
        <v>0.1</v>
      </c>
      <c r="AQ14" s="17">
        <v>0</v>
      </c>
      <c r="AR14" s="26">
        <v>0.1</v>
      </c>
      <c r="AS14" s="26">
        <v>27.02</v>
      </c>
      <c r="AT14" s="3"/>
      <c r="AU14" s="1" t="s">
        <v>0</v>
      </c>
      <c r="AV14" s="1" t="s">
        <v>62</v>
      </c>
      <c r="AW14" s="9">
        <v>4.1666666666666796E-3</v>
      </c>
      <c r="AX14" s="1"/>
      <c r="AY14" s="23">
        <v>12</v>
      </c>
      <c r="AZ14" s="15"/>
      <c r="BA14" s="15"/>
      <c r="BB14" s="24">
        <v>0.23333333333333342</v>
      </c>
      <c r="BC14" s="22">
        <v>0.24027777777777787</v>
      </c>
      <c r="BD14" s="22">
        <v>0.24305555555555566</v>
      </c>
      <c r="BE14" s="22">
        <v>0.24513888888888899</v>
      </c>
      <c r="BF14" s="22">
        <v>0.24791666666666676</v>
      </c>
      <c r="BG14" s="22">
        <v>0.24930555555555564</v>
      </c>
      <c r="BH14" s="22">
        <v>0.25069444444444455</v>
      </c>
      <c r="BI14" s="22">
        <v>0.25138888888888899</v>
      </c>
      <c r="BJ14" s="27">
        <v>0.25347222222222232</v>
      </c>
      <c r="BK14" s="22">
        <v>0.25763888888888897</v>
      </c>
      <c r="BL14" s="22">
        <v>0.25902777777777786</v>
      </c>
      <c r="BM14" s="22">
        <v>0.26041666666666674</v>
      </c>
      <c r="BN14" s="22">
        <v>0.26250000000000007</v>
      </c>
      <c r="BO14" s="22">
        <v>0.26458333333333345</v>
      </c>
      <c r="BP14" s="22">
        <v>0.26736111111111122</v>
      </c>
      <c r="BQ14" s="22">
        <v>0.2687500000000001</v>
      </c>
      <c r="BR14" s="22">
        <v>0.27013888888888898</v>
      </c>
      <c r="BS14" s="22">
        <v>0.27152777777777787</v>
      </c>
      <c r="BT14" s="22">
        <v>0.27222222222222237</v>
      </c>
      <c r="BU14" s="22">
        <v>0.27500000000000013</v>
      </c>
      <c r="BV14" s="12">
        <v>0.27916666666666679</v>
      </c>
      <c r="BW14" s="22">
        <v>0.28194444444444455</v>
      </c>
      <c r="BX14" s="22">
        <v>0.28541666666666682</v>
      </c>
      <c r="BY14" s="22">
        <v>0.2868055555555557</v>
      </c>
      <c r="BZ14" s="22">
        <v>0.28958333333333347</v>
      </c>
      <c r="CA14" s="22"/>
      <c r="CB14" s="15"/>
      <c r="CC14" s="15"/>
      <c r="CD14" s="15"/>
      <c r="CE14" s="15"/>
    </row>
    <row r="15" spans="1:83">
      <c r="A15" s="43" t="s">
        <v>0</v>
      </c>
      <c r="B15" s="43" t="s">
        <v>61</v>
      </c>
      <c r="C15" s="23">
        <v>12</v>
      </c>
      <c r="D15" s="21"/>
      <c r="E15" s="15"/>
      <c r="F15" s="15"/>
      <c r="G15" s="22">
        <v>0.29305555555555568</v>
      </c>
      <c r="H15" s="22">
        <v>0.29513888888888901</v>
      </c>
      <c r="I15" s="22">
        <v>0.29652777777777789</v>
      </c>
      <c r="J15" s="22">
        <v>0.3000000000000001</v>
      </c>
      <c r="K15" s="12">
        <v>0.30347222222222231</v>
      </c>
      <c r="L15" s="22">
        <v>0.30625000000000013</v>
      </c>
      <c r="M15" s="22">
        <v>0.30833333333333346</v>
      </c>
      <c r="N15" s="22">
        <v>0.3090277777777779</v>
      </c>
      <c r="O15" s="22">
        <v>0.30972222222222234</v>
      </c>
      <c r="P15" s="22">
        <v>0.31111111111111123</v>
      </c>
      <c r="Q15" s="22">
        <v>0.31250000000000011</v>
      </c>
      <c r="R15" s="22">
        <v>0.31527777777777793</v>
      </c>
      <c r="S15" s="22">
        <v>0.31736111111111126</v>
      </c>
      <c r="T15" s="22">
        <v>0.32013888888888903</v>
      </c>
      <c r="U15" s="22">
        <v>0.32152777777777791</v>
      </c>
      <c r="V15" s="22">
        <v>0.3229166666666668</v>
      </c>
      <c r="W15" s="25">
        <v>0.32708333333333345</v>
      </c>
      <c r="X15" s="22">
        <v>0.32847222222222233</v>
      </c>
      <c r="Y15" s="22">
        <v>0.32986111111111122</v>
      </c>
      <c r="Z15" s="22">
        <v>0.3312500000000001</v>
      </c>
      <c r="AA15" s="22">
        <v>0.33263888888888898</v>
      </c>
      <c r="AB15" s="22">
        <v>0.33472222222222231</v>
      </c>
      <c r="AC15" s="22">
        <v>0.33611111111111119</v>
      </c>
      <c r="AD15" s="22">
        <v>0.33888888888888896</v>
      </c>
      <c r="AE15" s="15"/>
      <c r="AF15" s="15"/>
      <c r="AG15" s="15"/>
      <c r="AH15" s="1"/>
      <c r="AI15" s="9">
        <v>4.5833333333333282E-2</v>
      </c>
      <c r="AJ15" s="9"/>
      <c r="AK15" s="3"/>
      <c r="AL15" s="3"/>
      <c r="AM15" s="9" t="s">
        <v>4</v>
      </c>
      <c r="AN15" s="6"/>
      <c r="AO15" s="1"/>
      <c r="AP15" s="16">
        <v>0.1</v>
      </c>
      <c r="AQ15" s="17">
        <v>0</v>
      </c>
      <c r="AR15" s="26">
        <v>0.1</v>
      </c>
      <c r="AS15" s="26">
        <v>23.27</v>
      </c>
      <c r="AT15" s="3"/>
      <c r="AU15" s="1" t="s">
        <v>57</v>
      </c>
      <c r="AV15" s="1" t="s">
        <v>62</v>
      </c>
      <c r="AW15" s="9">
        <v>4.1666666666666796E-3</v>
      </c>
      <c r="AX15" s="1"/>
      <c r="AY15" s="23">
        <v>13</v>
      </c>
      <c r="AZ15" s="15"/>
      <c r="BA15" s="15"/>
      <c r="BB15" s="24">
        <v>0.2375000000000001</v>
      </c>
      <c r="BC15" s="22">
        <v>0.24444444444444455</v>
      </c>
      <c r="BD15" s="22">
        <v>0.24722222222222234</v>
      </c>
      <c r="BE15" s="22">
        <v>0.24930555555555567</v>
      </c>
      <c r="BF15" s="22">
        <v>0.25208333333333344</v>
      </c>
      <c r="BG15" s="22">
        <v>0.25347222222222232</v>
      </c>
      <c r="BH15" s="22">
        <v>0.2548611111111112</v>
      </c>
      <c r="BI15" s="22">
        <v>0.25555555555555565</v>
      </c>
      <c r="BJ15" s="27">
        <v>0.25763888888888897</v>
      </c>
      <c r="BK15" s="22">
        <v>0.26180555555555562</v>
      </c>
      <c r="BL15" s="22">
        <v>0.26319444444444451</v>
      </c>
      <c r="BM15" s="22">
        <v>0.26458333333333339</v>
      </c>
      <c r="BN15" s="22">
        <v>0.26666666666666672</v>
      </c>
      <c r="BO15" s="22">
        <v>0.2687500000000001</v>
      </c>
      <c r="BP15" s="22">
        <v>0.27152777777777787</v>
      </c>
      <c r="BQ15" s="22">
        <v>0.27291666666666675</v>
      </c>
      <c r="BR15" s="22">
        <v>0.27430555555555564</v>
      </c>
      <c r="BS15" s="22">
        <v>0.27569444444444452</v>
      </c>
      <c r="BT15" s="22">
        <v>0.27638888888888902</v>
      </c>
      <c r="BU15" s="22">
        <v>0.27916666666666679</v>
      </c>
      <c r="BV15" s="12">
        <v>0.28333333333333344</v>
      </c>
      <c r="BW15" s="22"/>
      <c r="BX15" s="22"/>
      <c r="BY15" s="22"/>
      <c r="BZ15" s="22"/>
      <c r="CA15" s="22"/>
      <c r="CB15" s="15"/>
      <c r="CC15" s="15"/>
      <c r="CD15" s="15"/>
      <c r="CE15" s="15"/>
    </row>
    <row r="16" spans="1:83">
      <c r="A16" s="43" t="s">
        <v>57</v>
      </c>
      <c r="B16" s="1" t="s">
        <v>61</v>
      </c>
      <c r="C16" s="23">
        <v>17</v>
      </c>
      <c r="D16" s="13"/>
      <c r="E16" s="15"/>
      <c r="F16" s="15"/>
      <c r="G16" s="22"/>
      <c r="H16" s="22"/>
      <c r="I16" s="22"/>
      <c r="J16" s="22"/>
      <c r="K16" s="12">
        <v>0.30763888888888896</v>
      </c>
      <c r="L16" s="22">
        <v>0.31041666666666679</v>
      </c>
      <c r="M16" s="22">
        <v>0.31250000000000011</v>
      </c>
      <c r="N16" s="22">
        <v>0.31319444444444455</v>
      </c>
      <c r="O16" s="22">
        <v>0.31388888888888899</v>
      </c>
      <c r="P16" s="22">
        <v>0.31527777777777788</v>
      </c>
      <c r="Q16" s="22">
        <v>0.31666666666666676</v>
      </c>
      <c r="R16" s="22">
        <v>0.31944444444444459</v>
      </c>
      <c r="S16" s="22">
        <v>0.32152777777777791</v>
      </c>
      <c r="T16" s="22">
        <v>0.32430555555555568</v>
      </c>
      <c r="U16" s="22">
        <v>0.32569444444444456</v>
      </c>
      <c r="V16" s="22">
        <v>0.32708333333333345</v>
      </c>
      <c r="W16" s="25">
        <v>0.3312500000000001</v>
      </c>
      <c r="X16" s="22">
        <v>0.33263888888888898</v>
      </c>
      <c r="Y16" s="22">
        <v>0.33402777777777787</v>
      </c>
      <c r="Z16" s="22">
        <v>0.33541666666666675</v>
      </c>
      <c r="AA16" s="22">
        <v>0.33680555555555564</v>
      </c>
      <c r="AB16" s="22">
        <v>0.33888888888888896</v>
      </c>
      <c r="AC16" s="22">
        <v>0.34027777777777785</v>
      </c>
      <c r="AD16" s="22">
        <v>0.34305555555555561</v>
      </c>
      <c r="AE16" s="15"/>
      <c r="AF16" s="15"/>
      <c r="AG16" s="15"/>
      <c r="AH16" s="1"/>
      <c r="AI16" s="9">
        <v>3.5416666666666652E-2</v>
      </c>
      <c r="AJ16" s="9">
        <v>5.5555555555552583E-3</v>
      </c>
      <c r="AK16" s="3"/>
      <c r="AL16" s="3"/>
      <c r="AM16" s="9" t="s">
        <v>2</v>
      </c>
      <c r="AN16" s="6"/>
      <c r="AO16" s="1"/>
      <c r="AP16" s="16">
        <v>0.1</v>
      </c>
      <c r="AQ16" s="17">
        <v>0</v>
      </c>
      <c r="AR16" s="26">
        <v>0.1</v>
      </c>
      <c r="AS16" s="26">
        <v>27.02</v>
      </c>
      <c r="AT16" s="3"/>
      <c r="AU16" s="1" t="s">
        <v>0</v>
      </c>
      <c r="AV16" s="1" t="s">
        <v>62</v>
      </c>
      <c r="AW16" s="9">
        <v>4.1666666666666796E-3</v>
      </c>
      <c r="AX16" s="1"/>
      <c r="AY16" s="23">
        <v>14</v>
      </c>
      <c r="AZ16" s="15"/>
      <c r="BA16" s="15"/>
      <c r="BB16" s="24">
        <v>0.24166666666666678</v>
      </c>
      <c r="BC16" s="22">
        <v>0.24861111111111123</v>
      </c>
      <c r="BD16" s="22">
        <v>0.25138888888888899</v>
      </c>
      <c r="BE16" s="22">
        <v>0.25347222222222232</v>
      </c>
      <c r="BF16" s="22">
        <v>0.25625000000000009</v>
      </c>
      <c r="BG16" s="22">
        <v>0.25763888888888897</v>
      </c>
      <c r="BH16" s="22">
        <v>0.25902777777777786</v>
      </c>
      <c r="BI16" s="22">
        <v>0.2597222222222223</v>
      </c>
      <c r="BJ16" s="27">
        <v>0.26180555555555562</v>
      </c>
      <c r="BK16" s="22">
        <v>0.26597222222222228</v>
      </c>
      <c r="BL16" s="22">
        <v>0.26736111111111116</v>
      </c>
      <c r="BM16" s="22">
        <v>0.26875000000000004</v>
      </c>
      <c r="BN16" s="22">
        <v>0.27083333333333337</v>
      </c>
      <c r="BO16" s="22">
        <v>0.27291666666666675</v>
      </c>
      <c r="BP16" s="22">
        <v>0.27569444444444452</v>
      </c>
      <c r="BQ16" s="22">
        <v>0.2770833333333334</v>
      </c>
      <c r="BR16" s="22">
        <v>0.27847222222222229</v>
      </c>
      <c r="BS16" s="22">
        <v>0.27986111111111117</v>
      </c>
      <c r="BT16" s="22">
        <v>0.28055555555555567</v>
      </c>
      <c r="BU16" s="22">
        <v>0.28333333333333344</v>
      </c>
      <c r="BV16" s="12">
        <v>0.28750000000000009</v>
      </c>
      <c r="BW16" s="22">
        <v>0.29027777777777786</v>
      </c>
      <c r="BX16" s="22">
        <v>0.29375000000000012</v>
      </c>
      <c r="BY16" s="22">
        <v>0.29513888888888901</v>
      </c>
      <c r="BZ16" s="22">
        <v>0.29791666666666677</v>
      </c>
      <c r="CA16" s="22"/>
      <c r="CB16" s="15"/>
      <c r="CC16" s="15"/>
      <c r="CD16" s="15"/>
      <c r="CE16" s="15"/>
    </row>
    <row r="17" spans="1:83">
      <c r="A17" s="43" t="s">
        <v>0</v>
      </c>
      <c r="B17" s="43" t="s">
        <v>61</v>
      </c>
      <c r="C17" s="23">
        <v>14</v>
      </c>
      <c r="D17" s="21"/>
      <c r="E17" s="15"/>
      <c r="F17" s="15"/>
      <c r="G17" s="22">
        <v>0.30138888888888898</v>
      </c>
      <c r="H17" s="22">
        <v>0.30347222222222231</v>
      </c>
      <c r="I17" s="22">
        <v>0.30486111111111119</v>
      </c>
      <c r="J17" s="22">
        <v>0.3083333333333334</v>
      </c>
      <c r="K17" s="12">
        <v>0.31180555555555561</v>
      </c>
      <c r="L17" s="22">
        <v>0.31458333333333344</v>
      </c>
      <c r="M17" s="22">
        <v>0.31666666666666676</v>
      </c>
      <c r="N17" s="22">
        <v>0.3173611111111112</v>
      </c>
      <c r="O17" s="22">
        <v>0.31805555555555565</v>
      </c>
      <c r="P17" s="22">
        <v>0.31944444444444453</v>
      </c>
      <c r="Q17" s="22">
        <v>0.32083333333333341</v>
      </c>
      <c r="R17" s="22">
        <v>0.32361111111111124</v>
      </c>
      <c r="S17" s="22">
        <v>0.32569444444444456</v>
      </c>
      <c r="T17" s="22">
        <v>0.32847222222222233</v>
      </c>
      <c r="U17" s="22">
        <v>0.32986111111111122</v>
      </c>
      <c r="V17" s="22">
        <v>0.3312500000000001</v>
      </c>
      <c r="W17" s="25">
        <v>0.33541666666666675</v>
      </c>
      <c r="X17" s="22">
        <v>0.33680555555555564</v>
      </c>
      <c r="Y17" s="22">
        <v>0.33819444444444452</v>
      </c>
      <c r="Z17" s="22">
        <v>0.3395833333333334</v>
      </c>
      <c r="AA17" s="22">
        <v>0.34097222222222229</v>
      </c>
      <c r="AB17" s="22">
        <v>0.34305555555555561</v>
      </c>
      <c r="AC17" s="22">
        <v>0.3444444444444445</v>
      </c>
      <c r="AD17" s="22">
        <v>0.34722222222222227</v>
      </c>
      <c r="AE17" s="15"/>
      <c r="AF17" s="15"/>
      <c r="AG17" s="15"/>
      <c r="AH17" s="1"/>
      <c r="AI17" s="9">
        <v>4.5833333333333282E-2</v>
      </c>
      <c r="AJ17" s="9"/>
      <c r="AK17" s="3"/>
      <c r="AL17" s="3"/>
      <c r="AM17" s="9" t="s">
        <v>4</v>
      </c>
      <c r="AN17" s="6"/>
      <c r="AO17" s="1"/>
      <c r="AP17" s="16">
        <v>0.1</v>
      </c>
      <c r="AQ17" s="17">
        <v>0</v>
      </c>
      <c r="AR17" s="26">
        <v>0.1</v>
      </c>
      <c r="AS17" s="26">
        <v>23.27</v>
      </c>
      <c r="AT17" s="3"/>
      <c r="AU17" s="1" t="s">
        <v>57</v>
      </c>
      <c r="AV17" s="1" t="s">
        <v>62</v>
      </c>
      <c r="AW17" s="9">
        <v>4.1666666666666519E-3</v>
      </c>
      <c r="AX17" s="1"/>
      <c r="AY17" s="23">
        <v>15</v>
      </c>
      <c r="AZ17" s="15"/>
      <c r="BA17" s="15"/>
      <c r="BB17" s="24">
        <v>0.24583333333333343</v>
      </c>
      <c r="BC17" s="22">
        <v>0.25277777777777788</v>
      </c>
      <c r="BD17" s="22">
        <v>0.25555555555555565</v>
      </c>
      <c r="BE17" s="22">
        <v>0.25763888888888897</v>
      </c>
      <c r="BF17" s="22">
        <v>0.26041666666666674</v>
      </c>
      <c r="BG17" s="22">
        <v>0.26180555555555562</v>
      </c>
      <c r="BH17" s="22">
        <v>0.26319444444444451</v>
      </c>
      <c r="BI17" s="22">
        <v>0.26388888888888895</v>
      </c>
      <c r="BJ17" s="27">
        <v>0.26597222222222228</v>
      </c>
      <c r="BK17" s="22">
        <v>0.27013888888888893</v>
      </c>
      <c r="BL17" s="22">
        <v>0.27152777777777781</v>
      </c>
      <c r="BM17" s="22">
        <v>0.2729166666666667</v>
      </c>
      <c r="BN17" s="22">
        <v>0.27500000000000002</v>
      </c>
      <c r="BO17" s="22">
        <v>0.2770833333333334</v>
      </c>
      <c r="BP17" s="22">
        <v>0.27986111111111117</v>
      </c>
      <c r="BQ17" s="22">
        <v>0.28125000000000006</v>
      </c>
      <c r="BR17" s="22">
        <v>0.28263888888888894</v>
      </c>
      <c r="BS17" s="22">
        <v>0.28402777777777782</v>
      </c>
      <c r="BT17" s="22">
        <v>0.28472222222222232</v>
      </c>
      <c r="BU17" s="22">
        <v>0.28750000000000009</v>
      </c>
      <c r="BV17" s="12">
        <v>0.29166666666666674</v>
      </c>
      <c r="BW17" s="22"/>
      <c r="BX17" s="22"/>
      <c r="BY17" s="22"/>
      <c r="BZ17" s="22"/>
      <c r="CA17" s="22"/>
      <c r="CB17" s="15"/>
      <c r="CC17" s="15"/>
      <c r="CD17" s="15"/>
      <c r="CE17" s="15"/>
    </row>
    <row r="18" spans="1:83">
      <c r="A18" s="43" t="s">
        <v>57</v>
      </c>
      <c r="B18" s="1" t="s">
        <v>61</v>
      </c>
      <c r="C18" s="23">
        <v>19</v>
      </c>
      <c r="D18" s="13"/>
      <c r="E18" s="15"/>
      <c r="F18" s="15"/>
      <c r="G18" s="22"/>
      <c r="H18" s="22"/>
      <c r="I18" s="22"/>
      <c r="J18" s="22"/>
      <c r="K18" s="12">
        <v>0.31597222222222227</v>
      </c>
      <c r="L18" s="22">
        <v>0.31875000000000009</v>
      </c>
      <c r="M18" s="22">
        <v>0.32083333333333341</v>
      </c>
      <c r="N18" s="22">
        <v>0.32152777777777786</v>
      </c>
      <c r="O18" s="22">
        <v>0.3222222222222223</v>
      </c>
      <c r="P18" s="22">
        <v>0.32361111111111118</v>
      </c>
      <c r="Q18" s="22">
        <v>0.32500000000000007</v>
      </c>
      <c r="R18" s="22">
        <v>0.32777777777777789</v>
      </c>
      <c r="S18" s="22">
        <v>0.32986111111111122</v>
      </c>
      <c r="T18" s="22">
        <v>0.33263888888888898</v>
      </c>
      <c r="U18" s="22">
        <v>0.33402777777777787</v>
      </c>
      <c r="V18" s="22">
        <v>0.33541666666666675</v>
      </c>
      <c r="W18" s="25">
        <v>0.3395833333333334</v>
      </c>
      <c r="X18" s="22">
        <v>0.34097222222222229</v>
      </c>
      <c r="Y18" s="22">
        <v>0.34236111111111117</v>
      </c>
      <c r="Z18" s="22">
        <v>0.34375000000000006</v>
      </c>
      <c r="AA18" s="22">
        <v>0.34513888888888894</v>
      </c>
      <c r="AB18" s="22">
        <v>0.34722222222222227</v>
      </c>
      <c r="AC18" s="22">
        <v>0.34861111111111115</v>
      </c>
      <c r="AD18" s="22">
        <v>0.35138888888888892</v>
      </c>
      <c r="AE18" s="15"/>
      <c r="AF18" s="15"/>
      <c r="AG18" s="15"/>
      <c r="AH18" s="1"/>
      <c r="AI18" s="9">
        <v>3.5416666666666652E-2</v>
      </c>
      <c r="AJ18" s="9">
        <v>5.5555555555552583E-3</v>
      </c>
      <c r="AK18" s="3"/>
      <c r="AL18" s="3"/>
      <c r="AM18" s="9" t="s">
        <v>4</v>
      </c>
      <c r="AN18" s="6"/>
      <c r="AO18" s="1"/>
      <c r="AP18" s="16">
        <v>0.1</v>
      </c>
      <c r="AQ18" s="17">
        <v>0</v>
      </c>
      <c r="AR18" s="26">
        <v>0.1</v>
      </c>
      <c r="AS18" s="26">
        <v>27.02</v>
      </c>
      <c r="AT18" s="3"/>
      <c r="AU18" s="1" t="s">
        <v>0</v>
      </c>
      <c r="AV18" s="1" t="s">
        <v>62</v>
      </c>
      <c r="AW18" s="9">
        <v>4.1666666666666519E-3</v>
      </c>
      <c r="AX18" s="1"/>
      <c r="AY18" s="23">
        <v>16</v>
      </c>
      <c r="AZ18" s="15"/>
      <c r="BA18" s="15"/>
      <c r="BB18" s="24">
        <v>0.25000000000000011</v>
      </c>
      <c r="BC18" s="22">
        <v>0.25694444444444453</v>
      </c>
      <c r="BD18" s="22">
        <v>0.2597222222222223</v>
      </c>
      <c r="BE18" s="22">
        <v>0.26180555555555562</v>
      </c>
      <c r="BF18" s="22">
        <v>0.26458333333333339</v>
      </c>
      <c r="BG18" s="22">
        <v>0.26597222222222228</v>
      </c>
      <c r="BH18" s="22">
        <v>0.26736111111111116</v>
      </c>
      <c r="BI18" s="22">
        <v>0.2680555555555556</v>
      </c>
      <c r="BJ18" s="27">
        <v>0.27013888888888893</v>
      </c>
      <c r="BK18" s="22">
        <v>0.27430555555555558</v>
      </c>
      <c r="BL18" s="22">
        <v>0.27569444444444446</v>
      </c>
      <c r="BM18" s="22">
        <v>0.27708333333333335</v>
      </c>
      <c r="BN18" s="22">
        <v>0.27916666666666667</v>
      </c>
      <c r="BO18" s="22">
        <v>0.28125000000000006</v>
      </c>
      <c r="BP18" s="22">
        <v>0.28402777777777782</v>
      </c>
      <c r="BQ18" s="22">
        <v>0.28541666666666671</v>
      </c>
      <c r="BR18" s="22">
        <v>0.28680555555555559</v>
      </c>
      <c r="BS18" s="22">
        <v>0.28819444444444448</v>
      </c>
      <c r="BT18" s="22">
        <v>0.28888888888888897</v>
      </c>
      <c r="BU18" s="22">
        <v>0.29166666666666674</v>
      </c>
      <c r="BV18" s="12">
        <v>0.29583333333333339</v>
      </c>
      <c r="BW18" s="22">
        <v>0.29861111111111116</v>
      </c>
      <c r="BX18" s="22">
        <v>0.30208333333333343</v>
      </c>
      <c r="BY18" s="22">
        <v>0.30347222222222231</v>
      </c>
      <c r="BZ18" s="22">
        <v>0.30625000000000008</v>
      </c>
      <c r="CA18" s="22"/>
      <c r="CB18" s="15"/>
      <c r="CC18" s="15"/>
      <c r="CD18" s="15"/>
      <c r="CE18" s="15"/>
    </row>
    <row r="19" spans="1:83">
      <c r="A19" s="43" t="s">
        <v>0</v>
      </c>
      <c r="B19" s="43" t="s">
        <v>61</v>
      </c>
      <c r="C19" s="23">
        <v>16</v>
      </c>
      <c r="D19" s="21"/>
      <c r="E19" s="15"/>
      <c r="F19" s="15"/>
      <c r="G19" s="22">
        <v>0.30972222222222229</v>
      </c>
      <c r="H19" s="22">
        <v>0.31180555555555561</v>
      </c>
      <c r="I19" s="22">
        <v>0.3131944444444445</v>
      </c>
      <c r="J19" s="22">
        <v>0.31666666666666671</v>
      </c>
      <c r="K19" s="12">
        <v>0.32013888888888892</v>
      </c>
      <c r="L19" s="22">
        <v>0.32291666666666674</v>
      </c>
      <c r="M19" s="22">
        <v>0.32500000000000007</v>
      </c>
      <c r="N19" s="22">
        <v>0.32569444444444451</v>
      </c>
      <c r="O19" s="22">
        <v>0.32638888888888895</v>
      </c>
      <c r="P19" s="22">
        <v>0.32777777777777783</v>
      </c>
      <c r="Q19" s="22">
        <v>0.32916666666666672</v>
      </c>
      <c r="R19" s="22">
        <v>0.33194444444444454</v>
      </c>
      <c r="S19" s="22">
        <v>0.33402777777777787</v>
      </c>
      <c r="T19" s="22">
        <v>0.33680555555555564</v>
      </c>
      <c r="U19" s="22">
        <v>0.33819444444444452</v>
      </c>
      <c r="V19" s="22">
        <v>0.3395833333333334</v>
      </c>
      <c r="W19" s="25">
        <v>0.34375000000000006</v>
      </c>
      <c r="X19" s="22">
        <v>0.34513888888888894</v>
      </c>
      <c r="Y19" s="22">
        <v>0.34652777777777782</v>
      </c>
      <c r="Z19" s="22">
        <v>0.34791666666666671</v>
      </c>
      <c r="AA19" s="22">
        <v>0.34930555555555559</v>
      </c>
      <c r="AB19" s="22">
        <v>0.35138888888888892</v>
      </c>
      <c r="AC19" s="22">
        <v>0.3527777777777778</v>
      </c>
      <c r="AD19" s="22">
        <v>0.35555555555555557</v>
      </c>
      <c r="AE19" s="15"/>
      <c r="AF19" s="15"/>
      <c r="AG19" s="15"/>
      <c r="AH19" s="1"/>
      <c r="AI19" s="9">
        <v>4.5833333333333282E-2</v>
      </c>
      <c r="AJ19" s="9"/>
      <c r="AK19" s="3"/>
      <c r="AL19" s="3"/>
      <c r="AM19" s="9" t="s">
        <v>4</v>
      </c>
      <c r="AN19" s="6"/>
      <c r="AO19" s="1"/>
      <c r="AP19" s="16">
        <v>0.1</v>
      </c>
      <c r="AQ19" s="17">
        <v>0</v>
      </c>
      <c r="AR19" s="26">
        <v>0.1</v>
      </c>
      <c r="AS19" s="26">
        <v>23.27</v>
      </c>
      <c r="AT19" s="3"/>
      <c r="AU19" s="1" t="s">
        <v>57</v>
      </c>
      <c r="AV19" s="1" t="s">
        <v>62</v>
      </c>
      <c r="AW19" s="9">
        <v>4.1666666666666519E-3</v>
      </c>
      <c r="AX19" s="1"/>
      <c r="AY19" s="23">
        <v>17</v>
      </c>
      <c r="AZ19" s="15"/>
      <c r="BA19" s="15"/>
      <c r="BB19" s="24">
        <v>0.25416666666666676</v>
      </c>
      <c r="BC19" s="22">
        <v>0.26111111111111118</v>
      </c>
      <c r="BD19" s="22">
        <v>0.26388888888888895</v>
      </c>
      <c r="BE19" s="22">
        <v>0.26597222222222228</v>
      </c>
      <c r="BF19" s="22">
        <v>0.26875000000000004</v>
      </c>
      <c r="BG19" s="22">
        <v>0.27013888888888893</v>
      </c>
      <c r="BH19" s="22">
        <v>0.27152777777777781</v>
      </c>
      <c r="BI19" s="22">
        <v>0.27222222222222225</v>
      </c>
      <c r="BJ19" s="27">
        <v>0.27430555555555558</v>
      </c>
      <c r="BK19" s="22">
        <v>0.27847222222222223</v>
      </c>
      <c r="BL19" s="22">
        <v>0.27986111111111112</v>
      </c>
      <c r="BM19" s="22">
        <v>0.28125</v>
      </c>
      <c r="BN19" s="22">
        <v>0.28333333333333333</v>
      </c>
      <c r="BO19" s="22">
        <v>0.28541666666666671</v>
      </c>
      <c r="BP19" s="22">
        <v>0.28819444444444448</v>
      </c>
      <c r="BQ19" s="22">
        <v>0.28958333333333336</v>
      </c>
      <c r="BR19" s="22">
        <v>0.29097222222222224</v>
      </c>
      <c r="BS19" s="22">
        <v>0.29236111111111113</v>
      </c>
      <c r="BT19" s="22">
        <v>0.29305555555555562</v>
      </c>
      <c r="BU19" s="22">
        <v>0.29583333333333339</v>
      </c>
      <c r="BV19" s="12">
        <v>0.30000000000000004</v>
      </c>
      <c r="BW19" s="22"/>
      <c r="BX19" s="22"/>
      <c r="BY19" s="22"/>
      <c r="BZ19" s="22"/>
      <c r="CA19" s="22"/>
      <c r="CB19" s="15"/>
      <c r="CC19" s="15"/>
      <c r="CD19" s="15"/>
      <c r="CE19" s="15"/>
    </row>
    <row r="20" spans="1:83">
      <c r="A20" s="1"/>
      <c r="B20" s="1"/>
      <c r="C20" s="1"/>
      <c r="D20" s="44"/>
      <c r="E20" s="44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22"/>
      <c r="Y20" s="22"/>
      <c r="Z20" s="22"/>
      <c r="AA20" s="22"/>
      <c r="AB20" s="22"/>
      <c r="AC20" s="22"/>
      <c r="AD20" s="22"/>
      <c r="AE20" s="15"/>
      <c r="AF20" s="15"/>
      <c r="AG20" s="15"/>
      <c r="AH20" s="1"/>
      <c r="AI20" s="9"/>
      <c r="AJ20" s="9"/>
      <c r="AK20" s="3"/>
      <c r="AL20" s="3"/>
      <c r="AM20" s="29" t="s">
        <v>3</v>
      </c>
      <c r="AN20" s="6"/>
      <c r="AO20" s="1"/>
      <c r="AP20" s="16">
        <v>0</v>
      </c>
      <c r="AQ20" s="17">
        <v>0</v>
      </c>
      <c r="AR20" s="26">
        <v>0</v>
      </c>
      <c r="AS20" s="30">
        <v>20.244913335133457</v>
      </c>
      <c r="AT20" s="3"/>
      <c r="AU20" s="1" t="s">
        <v>68</v>
      </c>
      <c r="AV20" s="1" t="s">
        <v>62</v>
      </c>
      <c r="AW20" s="9">
        <v>2.0833333333333259E-3</v>
      </c>
      <c r="AX20" s="1"/>
      <c r="AY20" s="20">
        <v>1</v>
      </c>
      <c r="AZ20" s="31" t="s">
        <v>51</v>
      </c>
      <c r="BA20" s="15"/>
      <c r="BB20" s="15"/>
      <c r="BC20" s="22"/>
      <c r="BD20" s="22"/>
      <c r="BE20" s="22"/>
      <c r="BF20" s="22"/>
      <c r="BG20" s="22"/>
      <c r="BH20" s="22"/>
      <c r="BI20" s="22"/>
      <c r="BJ20" s="27">
        <v>0.27638888888888891</v>
      </c>
      <c r="BK20" s="22"/>
      <c r="BL20" s="22">
        <v>0.28125000000000006</v>
      </c>
      <c r="BM20" s="22"/>
      <c r="BN20" s="22">
        <v>0.28402777777777782</v>
      </c>
      <c r="BO20" s="22"/>
      <c r="BP20" s="22"/>
      <c r="BQ20" s="22"/>
      <c r="BR20" s="22"/>
      <c r="BS20" s="22"/>
      <c r="BT20" s="22"/>
      <c r="BU20" s="22">
        <v>0.29375000000000007</v>
      </c>
      <c r="BV20" s="12">
        <v>0.29791666666666672</v>
      </c>
      <c r="BW20" s="22">
        <v>0.30069444444444449</v>
      </c>
      <c r="BX20" s="22">
        <v>0.30416666666666675</v>
      </c>
      <c r="BY20" s="22">
        <v>0.30555555555555564</v>
      </c>
      <c r="BZ20" s="22">
        <v>0.3083333333333334</v>
      </c>
      <c r="CA20" s="22"/>
      <c r="CB20" s="22"/>
      <c r="CC20" s="15"/>
      <c r="CD20" s="15"/>
      <c r="CE20" s="15"/>
    </row>
    <row r="21" spans="1:83">
      <c r="A21" s="43" t="s">
        <v>57</v>
      </c>
      <c r="B21" s="1" t="s">
        <v>61</v>
      </c>
      <c r="C21" s="23">
        <v>21</v>
      </c>
      <c r="D21" s="13"/>
      <c r="E21" s="15"/>
      <c r="F21" s="15"/>
      <c r="G21" s="22"/>
      <c r="H21" s="22"/>
      <c r="I21" s="22"/>
      <c r="J21" s="22"/>
      <c r="K21" s="12">
        <v>0.32430555555555557</v>
      </c>
      <c r="L21" s="22">
        <v>0.32708333333333339</v>
      </c>
      <c r="M21" s="22">
        <v>0.32916666666666672</v>
      </c>
      <c r="N21" s="22">
        <v>0.32986111111111116</v>
      </c>
      <c r="O21" s="22">
        <v>0.3305555555555556</v>
      </c>
      <c r="P21" s="22">
        <v>0.33194444444444449</v>
      </c>
      <c r="Q21" s="22">
        <v>0.33333333333333337</v>
      </c>
      <c r="R21" s="22">
        <v>0.33611111111111119</v>
      </c>
      <c r="S21" s="22">
        <v>0.33819444444444452</v>
      </c>
      <c r="T21" s="22">
        <v>0.34097222222222229</v>
      </c>
      <c r="U21" s="22">
        <v>0.34236111111111117</v>
      </c>
      <c r="V21" s="22">
        <v>0.34375000000000006</v>
      </c>
      <c r="W21" s="25">
        <v>0.34791666666666671</v>
      </c>
      <c r="X21" s="22">
        <v>0.34930555555555559</v>
      </c>
      <c r="Y21" s="22">
        <v>0.35069444444444448</v>
      </c>
      <c r="Z21" s="22">
        <v>0.35208333333333336</v>
      </c>
      <c r="AA21" s="22">
        <v>0.35347222222222224</v>
      </c>
      <c r="AB21" s="22">
        <v>0.35555555555555557</v>
      </c>
      <c r="AC21" s="22">
        <v>0.35694444444444445</v>
      </c>
      <c r="AD21" s="22">
        <v>0.35972222222222222</v>
      </c>
      <c r="AE21" s="15"/>
      <c r="AF21" s="15"/>
      <c r="AG21" s="15"/>
      <c r="AH21" s="1"/>
      <c r="AI21" s="9">
        <v>3.5416666666666652E-2</v>
      </c>
      <c r="AJ21" s="9">
        <v>5.5555555555552583E-3</v>
      </c>
      <c r="AK21" s="3"/>
      <c r="AL21" s="3"/>
      <c r="AM21" s="9" t="s">
        <v>2</v>
      </c>
      <c r="AN21" s="6"/>
      <c r="AO21" s="1"/>
      <c r="AP21" s="16">
        <v>0.1</v>
      </c>
      <c r="AQ21" s="17">
        <v>0</v>
      </c>
      <c r="AR21" s="26">
        <v>0.1</v>
      </c>
      <c r="AS21" s="26">
        <v>27.02</v>
      </c>
      <c r="AT21" s="3"/>
      <c r="AU21" s="1" t="s">
        <v>0</v>
      </c>
      <c r="AV21" s="1" t="s">
        <v>62</v>
      </c>
      <c r="AW21" s="9">
        <v>4.1666666666666519E-3</v>
      </c>
      <c r="AX21" s="1"/>
      <c r="AY21" s="23">
        <v>18</v>
      </c>
      <c r="AZ21" s="1"/>
      <c r="BA21" s="15"/>
      <c r="BB21" s="24">
        <v>0.25833333333333341</v>
      </c>
      <c r="BC21" s="22">
        <v>0.26527777777777783</v>
      </c>
      <c r="BD21" s="22">
        <v>0.2680555555555556</v>
      </c>
      <c r="BE21" s="22">
        <v>0.27013888888888893</v>
      </c>
      <c r="BF21" s="22">
        <v>0.2729166666666667</v>
      </c>
      <c r="BG21" s="22">
        <v>0.27430555555555558</v>
      </c>
      <c r="BH21" s="22">
        <v>0.27569444444444446</v>
      </c>
      <c r="BI21" s="22">
        <v>0.27638888888888891</v>
      </c>
      <c r="BJ21" s="27">
        <v>0.27847222222222223</v>
      </c>
      <c r="BK21" s="22">
        <v>0.28263888888888888</v>
      </c>
      <c r="BL21" s="22">
        <v>0.28402777777777777</v>
      </c>
      <c r="BM21" s="22">
        <v>0.28541666666666665</v>
      </c>
      <c r="BN21" s="22">
        <v>0.28749999999999998</v>
      </c>
      <c r="BO21" s="22">
        <v>0.28958333333333336</v>
      </c>
      <c r="BP21" s="22">
        <v>0.29236111111111113</v>
      </c>
      <c r="BQ21" s="22">
        <v>0.29375000000000001</v>
      </c>
      <c r="BR21" s="22">
        <v>0.2951388888888889</v>
      </c>
      <c r="BS21" s="22">
        <v>0.29652777777777778</v>
      </c>
      <c r="BT21" s="22">
        <v>0.29722222222222228</v>
      </c>
      <c r="BU21" s="22">
        <v>0.30000000000000004</v>
      </c>
      <c r="BV21" s="12">
        <v>0.3041666666666667</v>
      </c>
      <c r="BW21" s="22">
        <v>0.30694444444444446</v>
      </c>
      <c r="BX21" s="22">
        <v>0.31041666666666673</v>
      </c>
      <c r="BY21" s="22">
        <v>0.31180555555555561</v>
      </c>
      <c r="BZ21" s="22">
        <v>0.31458333333333338</v>
      </c>
      <c r="CA21" s="22"/>
      <c r="CB21" s="15"/>
      <c r="CC21" s="15"/>
      <c r="CD21" s="15"/>
      <c r="CE21" s="15"/>
    </row>
    <row r="22" spans="1:83">
      <c r="A22" s="43" t="s">
        <v>0</v>
      </c>
      <c r="B22" s="43" t="s">
        <v>61</v>
      </c>
      <c r="C22" s="23">
        <v>18</v>
      </c>
      <c r="D22" s="21"/>
      <c r="E22" s="15"/>
      <c r="F22" s="15"/>
      <c r="G22" s="22">
        <v>0.31805555555555559</v>
      </c>
      <c r="H22" s="22">
        <v>0.32013888888888892</v>
      </c>
      <c r="I22" s="22">
        <v>0.3215277777777778</v>
      </c>
      <c r="J22" s="22">
        <v>0.32500000000000001</v>
      </c>
      <c r="K22" s="12">
        <v>0.32847222222222222</v>
      </c>
      <c r="L22" s="22">
        <v>0.33125000000000004</v>
      </c>
      <c r="M22" s="22">
        <v>0.33333333333333337</v>
      </c>
      <c r="N22" s="22">
        <v>0.33402777777777781</v>
      </c>
      <c r="O22" s="22">
        <v>0.33472222222222225</v>
      </c>
      <c r="P22" s="22">
        <v>0.33611111111111114</v>
      </c>
      <c r="Q22" s="22">
        <v>0.33750000000000002</v>
      </c>
      <c r="R22" s="22">
        <v>0.34027777777777785</v>
      </c>
      <c r="S22" s="22">
        <v>0.34236111111111117</v>
      </c>
      <c r="T22" s="22">
        <v>0.34513888888888894</v>
      </c>
      <c r="U22" s="22">
        <v>0.34652777777777782</v>
      </c>
      <c r="V22" s="22">
        <v>0.34791666666666671</v>
      </c>
      <c r="W22" s="25">
        <v>0.35208333333333336</v>
      </c>
      <c r="X22" s="22">
        <v>0.35347222222222224</v>
      </c>
      <c r="Y22" s="22">
        <v>0.35486111111111113</v>
      </c>
      <c r="Z22" s="22">
        <v>0.35625000000000001</v>
      </c>
      <c r="AA22" s="22">
        <v>0.3576388888888889</v>
      </c>
      <c r="AB22" s="22">
        <v>0.35972222222222222</v>
      </c>
      <c r="AC22" s="22">
        <v>0.3611111111111111</v>
      </c>
      <c r="AD22" s="22">
        <v>0.36388888888888887</v>
      </c>
      <c r="AE22" s="15"/>
      <c r="AF22" s="15"/>
      <c r="AG22" s="15"/>
      <c r="AH22" s="1"/>
      <c r="AI22" s="9">
        <v>4.5833333333333282E-2</v>
      </c>
      <c r="AJ22" s="9"/>
      <c r="AK22" s="3"/>
      <c r="AL22" s="3"/>
      <c r="AM22" s="9" t="s">
        <v>4</v>
      </c>
      <c r="AN22" s="6"/>
      <c r="AO22" s="1"/>
      <c r="AP22" s="16">
        <v>0.1</v>
      </c>
      <c r="AQ22" s="17">
        <v>0</v>
      </c>
      <c r="AR22" s="26">
        <v>0.1</v>
      </c>
      <c r="AS22" s="26">
        <v>23.27</v>
      </c>
      <c r="AT22" s="3"/>
      <c r="AU22" s="1" t="s">
        <v>57</v>
      </c>
      <c r="AV22" s="1" t="s">
        <v>62</v>
      </c>
      <c r="AW22" s="9">
        <v>4.1666666666666519E-3</v>
      </c>
      <c r="AX22" s="1"/>
      <c r="AY22" s="23">
        <v>19</v>
      </c>
      <c r="AZ22" s="1"/>
      <c r="BA22" s="15"/>
      <c r="BB22" s="24">
        <v>0.26250000000000007</v>
      </c>
      <c r="BC22" s="22">
        <v>0.26944444444444449</v>
      </c>
      <c r="BD22" s="22">
        <v>0.27222222222222225</v>
      </c>
      <c r="BE22" s="22">
        <v>0.27430555555555558</v>
      </c>
      <c r="BF22" s="22">
        <v>0.27708333333333335</v>
      </c>
      <c r="BG22" s="22">
        <v>0.27847222222222223</v>
      </c>
      <c r="BH22" s="22">
        <v>0.27986111111111112</v>
      </c>
      <c r="BI22" s="22">
        <v>0.28055555555555556</v>
      </c>
      <c r="BJ22" s="27">
        <v>0.28263888888888888</v>
      </c>
      <c r="BK22" s="22">
        <v>0.28680555555555554</v>
      </c>
      <c r="BL22" s="22">
        <v>0.28819444444444442</v>
      </c>
      <c r="BM22" s="22">
        <v>0.2895833333333333</v>
      </c>
      <c r="BN22" s="22">
        <v>0.29166666666666663</v>
      </c>
      <c r="BO22" s="22">
        <v>0.29375000000000001</v>
      </c>
      <c r="BP22" s="22">
        <v>0.29652777777777778</v>
      </c>
      <c r="BQ22" s="22">
        <v>0.29791666666666666</v>
      </c>
      <c r="BR22" s="22">
        <v>0.29930555555555555</v>
      </c>
      <c r="BS22" s="22">
        <v>0.30069444444444443</v>
      </c>
      <c r="BT22" s="22">
        <v>0.30138888888888893</v>
      </c>
      <c r="BU22" s="22">
        <v>0.3041666666666667</v>
      </c>
      <c r="BV22" s="12">
        <v>0.30833333333333335</v>
      </c>
      <c r="BW22" s="22"/>
      <c r="BX22" s="22"/>
      <c r="BY22" s="22"/>
      <c r="BZ22" s="22"/>
      <c r="CA22" s="22"/>
      <c r="CB22" s="15"/>
      <c r="CC22" s="15"/>
      <c r="CD22" s="15"/>
      <c r="CE22" s="15"/>
    </row>
    <row r="23" spans="1:83">
      <c r="A23" s="1"/>
      <c r="B23" s="1"/>
      <c r="C23" s="1"/>
      <c r="D23" s="44"/>
      <c r="E23" s="44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2"/>
      <c r="Y23" s="22"/>
      <c r="Z23" s="22"/>
      <c r="AA23" s="22"/>
      <c r="AB23" s="22"/>
      <c r="AC23" s="22"/>
      <c r="AD23" s="22"/>
      <c r="AE23" s="15"/>
      <c r="AF23" s="15"/>
      <c r="AG23" s="15"/>
      <c r="AH23" s="1"/>
      <c r="AI23" s="9"/>
      <c r="AJ23" s="9"/>
      <c r="AK23" s="3"/>
      <c r="AL23" s="3"/>
      <c r="AM23" s="29" t="s">
        <v>3</v>
      </c>
      <c r="AN23" s="6"/>
      <c r="AO23" s="1"/>
      <c r="AP23" s="16">
        <v>0</v>
      </c>
      <c r="AQ23" s="17">
        <v>0</v>
      </c>
      <c r="AR23" s="26">
        <v>0</v>
      </c>
      <c r="AS23" s="30">
        <v>20.244913335133457</v>
      </c>
      <c r="AT23" s="3"/>
      <c r="AU23" s="1" t="s">
        <v>68</v>
      </c>
      <c r="AV23" s="1" t="s">
        <v>62</v>
      </c>
      <c r="AW23" s="9">
        <v>2.0833333333333259E-3</v>
      </c>
      <c r="AX23" s="1"/>
      <c r="AY23" s="20">
        <v>2</v>
      </c>
      <c r="AZ23" s="31" t="s">
        <v>51</v>
      </c>
      <c r="BA23" s="15"/>
      <c r="BB23" s="15"/>
      <c r="BC23" s="22"/>
      <c r="BD23" s="22"/>
      <c r="BE23" s="22"/>
      <c r="BF23" s="22"/>
      <c r="BG23" s="22"/>
      <c r="BH23" s="22"/>
      <c r="BI23" s="22"/>
      <c r="BJ23" s="27">
        <v>0.28472222222222221</v>
      </c>
      <c r="BK23" s="22"/>
      <c r="BL23" s="22">
        <v>0.28958333333333336</v>
      </c>
      <c r="BM23" s="22"/>
      <c r="BN23" s="22">
        <v>0.29236111111111113</v>
      </c>
      <c r="BO23" s="22"/>
      <c r="BP23" s="22"/>
      <c r="BQ23" s="22"/>
      <c r="BR23" s="22"/>
      <c r="BS23" s="22"/>
      <c r="BT23" s="22"/>
      <c r="BU23" s="22">
        <v>0.30208333333333331</v>
      </c>
      <c r="BV23" s="12">
        <v>0.30624999999999997</v>
      </c>
      <c r="BW23" s="22">
        <v>0.30902777777777779</v>
      </c>
      <c r="BX23" s="22">
        <v>0.3125</v>
      </c>
      <c r="BY23" s="22">
        <v>0.31388888888888888</v>
      </c>
      <c r="BZ23" s="22">
        <v>0.31666666666666671</v>
      </c>
      <c r="CA23" s="22"/>
      <c r="CB23" s="22"/>
      <c r="CC23" s="15"/>
      <c r="CD23" s="15"/>
      <c r="CE23" s="15"/>
    </row>
    <row r="24" spans="1:83">
      <c r="A24" s="43" t="s">
        <v>57</v>
      </c>
      <c r="B24" s="1" t="s">
        <v>61</v>
      </c>
      <c r="C24" s="23">
        <v>23</v>
      </c>
      <c r="D24" s="13"/>
      <c r="E24" s="15"/>
      <c r="F24" s="15"/>
      <c r="G24" s="22"/>
      <c r="H24" s="22"/>
      <c r="I24" s="22"/>
      <c r="J24" s="22"/>
      <c r="K24" s="12">
        <v>0.33263888888888887</v>
      </c>
      <c r="L24" s="22">
        <v>0.3354166666666667</v>
      </c>
      <c r="M24" s="22">
        <v>0.33750000000000002</v>
      </c>
      <c r="N24" s="22">
        <v>0.33819444444444446</v>
      </c>
      <c r="O24" s="22">
        <v>0.33888888888888891</v>
      </c>
      <c r="P24" s="22">
        <v>0.34027777777777779</v>
      </c>
      <c r="Q24" s="22">
        <v>0.34166666666666667</v>
      </c>
      <c r="R24" s="22">
        <v>0.3444444444444445</v>
      </c>
      <c r="S24" s="22">
        <v>0.34652777777777782</v>
      </c>
      <c r="T24" s="22">
        <v>0.34930555555555559</v>
      </c>
      <c r="U24" s="22">
        <v>0.35069444444444448</v>
      </c>
      <c r="V24" s="22">
        <v>0.35208333333333336</v>
      </c>
      <c r="W24" s="25">
        <v>0.35625000000000001</v>
      </c>
      <c r="X24" s="22">
        <v>0.3576388888888889</v>
      </c>
      <c r="Y24" s="22">
        <v>0.35902777777777778</v>
      </c>
      <c r="Z24" s="22">
        <v>0.36041666666666666</v>
      </c>
      <c r="AA24" s="22">
        <v>0.36180555555555555</v>
      </c>
      <c r="AB24" s="22">
        <v>0.36388888888888887</v>
      </c>
      <c r="AC24" s="22">
        <v>0.36527777777777776</v>
      </c>
      <c r="AD24" s="22">
        <v>0.36805555555555552</v>
      </c>
      <c r="AE24" s="15"/>
      <c r="AF24" s="15"/>
      <c r="AG24" s="15"/>
      <c r="AH24" s="1"/>
      <c r="AI24" s="9">
        <v>3.5416666666666652E-2</v>
      </c>
      <c r="AJ24" s="9">
        <v>5.5555555555552583E-3</v>
      </c>
      <c r="AK24" s="3"/>
      <c r="AL24" s="3"/>
      <c r="AM24" s="9" t="s">
        <v>2</v>
      </c>
      <c r="AN24" s="6"/>
      <c r="AO24" s="1"/>
      <c r="AP24" s="16">
        <v>0.1</v>
      </c>
      <c r="AQ24" s="17">
        <v>0</v>
      </c>
      <c r="AR24" s="26">
        <v>0.1</v>
      </c>
      <c r="AS24" s="26">
        <v>27.02</v>
      </c>
      <c r="AT24" s="3"/>
      <c r="AU24" s="1" t="s">
        <v>0</v>
      </c>
      <c r="AV24" s="1" t="s">
        <v>62</v>
      </c>
      <c r="AW24" s="9">
        <v>4.1666666666666519E-3</v>
      </c>
      <c r="AX24" s="1"/>
      <c r="AY24" s="23">
        <v>20</v>
      </c>
      <c r="AZ24" s="1"/>
      <c r="BA24" s="15"/>
      <c r="BB24" s="24">
        <v>0.26666666666666672</v>
      </c>
      <c r="BC24" s="22">
        <v>0.27361111111111114</v>
      </c>
      <c r="BD24" s="22">
        <v>0.27638888888888891</v>
      </c>
      <c r="BE24" s="22">
        <v>0.27847222222222223</v>
      </c>
      <c r="BF24" s="22">
        <v>0.28125</v>
      </c>
      <c r="BG24" s="22">
        <v>0.28263888888888888</v>
      </c>
      <c r="BH24" s="22">
        <v>0.28402777777777777</v>
      </c>
      <c r="BI24" s="22">
        <v>0.28472222222222221</v>
      </c>
      <c r="BJ24" s="27">
        <v>0.28680555555555554</v>
      </c>
      <c r="BK24" s="22">
        <v>0.29097222222222219</v>
      </c>
      <c r="BL24" s="22">
        <v>0.29236111111111107</v>
      </c>
      <c r="BM24" s="22">
        <v>0.29374999999999996</v>
      </c>
      <c r="BN24" s="22">
        <v>0.29583333333333328</v>
      </c>
      <c r="BO24" s="22">
        <v>0.29791666666666666</v>
      </c>
      <c r="BP24" s="22">
        <v>0.30069444444444443</v>
      </c>
      <c r="BQ24" s="22">
        <v>0.30208333333333331</v>
      </c>
      <c r="BR24" s="22">
        <v>0.3034722222222222</v>
      </c>
      <c r="BS24" s="22">
        <v>0.30486111111111108</v>
      </c>
      <c r="BT24" s="22">
        <v>0.30555555555555558</v>
      </c>
      <c r="BU24" s="22">
        <v>0.30833333333333335</v>
      </c>
      <c r="BV24" s="12">
        <v>0.3125</v>
      </c>
      <c r="BW24" s="22">
        <v>0.31527777777777777</v>
      </c>
      <c r="BX24" s="22">
        <v>0.31875000000000003</v>
      </c>
      <c r="BY24" s="22">
        <v>0.32013888888888892</v>
      </c>
      <c r="BZ24" s="22">
        <v>0.32291666666666669</v>
      </c>
      <c r="CA24" s="22"/>
      <c r="CB24" s="15"/>
      <c r="CC24" s="15"/>
      <c r="CD24" s="15"/>
      <c r="CE24" s="15"/>
    </row>
    <row r="25" spans="1:83">
      <c r="A25" s="43" t="s">
        <v>0</v>
      </c>
      <c r="B25" s="43" t="s">
        <v>61</v>
      </c>
      <c r="C25" s="23">
        <v>20</v>
      </c>
      <c r="D25" s="21"/>
      <c r="E25" s="15"/>
      <c r="F25" s="15"/>
      <c r="G25" s="22">
        <v>0.3263888888888889</v>
      </c>
      <c r="H25" s="22">
        <v>0.32847222222222222</v>
      </c>
      <c r="I25" s="22">
        <v>0.3298611111111111</v>
      </c>
      <c r="J25" s="22">
        <v>0.33333333333333331</v>
      </c>
      <c r="K25" s="12">
        <v>0.33680555555555552</v>
      </c>
      <c r="L25" s="22">
        <v>0.33958333333333335</v>
      </c>
      <c r="M25" s="22">
        <v>0.34166666666666667</v>
      </c>
      <c r="N25" s="22">
        <v>0.34236111111111112</v>
      </c>
      <c r="O25" s="22">
        <v>0.34305555555555556</v>
      </c>
      <c r="P25" s="22">
        <v>0.34444444444444444</v>
      </c>
      <c r="Q25" s="22">
        <v>0.34583333333333333</v>
      </c>
      <c r="R25" s="22">
        <v>0.34861111111111115</v>
      </c>
      <c r="S25" s="22">
        <v>0.35069444444444448</v>
      </c>
      <c r="T25" s="22">
        <v>0.35347222222222224</v>
      </c>
      <c r="U25" s="22">
        <v>0.35486111111111113</v>
      </c>
      <c r="V25" s="22">
        <v>0.35625000000000001</v>
      </c>
      <c r="W25" s="25">
        <v>0.36041666666666666</v>
      </c>
      <c r="X25" s="22">
        <v>0.36180555555555555</v>
      </c>
      <c r="Y25" s="22">
        <v>0.36319444444444443</v>
      </c>
      <c r="Z25" s="22">
        <v>0.36458333333333331</v>
      </c>
      <c r="AA25" s="22">
        <v>0.3659722222222222</v>
      </c>
      <c r="AB25" s="22">
        <v>0.36805555555555552</v>
      </c>
      <c r="AC25" s="22">
        <v>0.36944444444444441</v>
      </c>
      <c r="AD25" s="22">
        <v>0.37222222222222218</v>
      </c>
      <c r="AE25" s="15"/>
      <c r="AF25" s="15"/>
      <c r="AG25" s="15"/>
      <c r="AH25" s="1"/>
      <c r="AI25" s="9">
        <v>4.5833333333333282E-2</v>
      </c>
      <c r="AJ25" s="9"/>
      <c r="AK25" s="3"/>
      <c r="AL25" s="3"/>
      <c r="AM25" s="9" t="s">
        <v>4</v>
      </c>
      <c r="AN25" s="6"/>
      <c r="AO25" s="1"/>
      <c r="AP25" s="16">
        <v>0.1</v>
      </c>
      <c r="AQ25" s="17">
        <v>0</v>
      </c>
      <c r="AR25" s="26">
        <v>0.1</v>
      </c>
      <c r="AS25" s="26">
        <v>23.27</v>
      </c>
      <c r="AT25" s="3"/>
      <c r="AU25" s="1" t="s">
        <v>57</v>
      </c>
      <c r="AV25" s="1" t="s">
        <v>62</v>
      </c>
      <c r="AW25" s="9">
        <v>4.1666666666666519E-3</v>
      </c>
      <c r="AX25" s="1"/>
      <c r="AY25" s="23">
        <v>21</v>
      </c>
      <c r="AZ25" s="1"/>
      <c r="BA25" s="15"/>
      <c r="BB25" s="24">
        <v>0.27083333333333337</v>
      </c>
      <c r="BC25" s="22">
        <v>0.27777777777777779</v>
      </c>
      <c r="BD25" s="22">
        <v>0.28055555555555556</v>
      </c>
      <c r="BE25" s="22">
        <v>0.28263888888888888</v>
      </c>
      <c r="BF25" s="22">
        <v>0.28541666666666665</v>
      </c>
      <c r="BG25" s="22">
        <v>0.28680555555555554</v>
      </c>
      <c r="BH25" s="22">
        <v>0.28819444444444442</v>
      </c>
      <c r="BI25" s="22">
        <v>0.28888888888888886</v>
      </c>
      <c r="BJ25" s="27">
        <v>0.29097222222222219</v>
      </c>
      <c r="BK25" s="22">
        <v>0.29513888888888884</v>
      </c>
      <c r="BL25" s="22">
        <v>0.29652777777777772</v>
      </c>
      <c r="BM25" s="22">
        <v>0.29791666666666661</v>
      </c>
      <c r="BN25" s="22">
        <v>0.29999999999999993</v>
      </c>
      <c r="BO25" s="22">
        <v>0.30208333333333331</v>
      </c>
      <c r="BP25" s="22">
        <v>0.30486111111111108</v>
      </c>
      <c r="BQ25" s="22">
        <v>0.30624999999999997</v>
      </c>
      <c r="BR25" s="22">
        <v>0.30763888888888885</v>
      </c>
      <c r="BS25" s="22">
        <v>0.30902777777777773</v>
      </c>
      <c r="BT25" s="22">
        <v>0.30972222222222223</v>
      </c>
      <c r="BU25" s="22">
        <v>0.3125</v>
      </c>
      <c r="BV25" s="12">
        <v>0.31666666666666665</v>
      </c>
      <c r="BW25" s="22"/>
      <c r="BX25" s="22"/>
      <c r="BY25" s="22"/>
      <c r="BZ25" s="22"/>
      <c r="CA25" s="22"/>
      <c r="CB25" s="15"/>
      <c r="CC25" s="15"/>
      <c r="CD25" s="15"/>
      <c r="CE25" s="15"/>
    </row>
    <row r="26" spans="1:83">
      <c r="A26" s="1"/>
      <c r="B26" s="1"/>
      <c r="C26" s="1"/>
      <c r="D26" s="44"/>
      <c r="E26" s="44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22"/>
      <c r="Y26" s="22"/>
      <c r="Z26" s="22"/>
      <c r="AA26" s="22"/>
      <c r="AB26" s="22"/>
      <c r="AC26" s="22"/>
      <c r="AD26" s="22"/>
      <c r="AE26" s="15"/>
      <c r="AF26" s="15"/>
      <c r="AG26" s="15"/>
      <c r="AH26" s="1"/>
      <c r="AI26" s="9"/>
      <c r="AJ26" s="9"/>
      <c r="AK26" s="3"/>
      <c r="AL26" s="3"/>
      <c r="AM26" s="29" t="s">
        <v>3</v>
      </c>
      <c r="AN26" s="6"/>
      <c r="AO26" s="1"/>
      <c r="AP26" s="16">
        <v>0</v>
      </c>
      <c r="AQ26" s="17">
        <v>0</v>
      </c>
      <c r="AR26" s="26">
        <v>0</v>
      </c>
      <c r="AS26" s="30">
        <v>20.244913335133457</v>
      </c>
      <c r="AT26" s="3"/>
      <c r="AU26" s="1" t="s">
        <v>68</v>
      </c>
      <c r="AV26" s="1" t="s">
        <v>62</v>
      </c>
      <c r="AW26" s="9">
        <v>2.0833333333333814E-3</v>
      </c>
      <c r="AX26" s="1"/>
      <c r="AY26" s="20">
        <v>3</v>
      </c>
      <c r="AZ26" s="31" t="s">
        <v>51</v>
      </c>
      <c r="BA26" s="15"/>
      <c r="BB26" s="15"/>
      <c r="BC26" s="22"/>
      <c r="BD26" s="22"/>
      <c r="BE26" s="22"/>
      <c r="BF26" s="22"/>
      <c r="BG26" s="22"/>
      <c r="BH26" s="22"/>
      <c r="BI26" s="22"/>
      <c r="BJ26" s="27">
        <v>0.29305555555555557</v>
      </c>
      <c r="BK26" s="22"/>
      <c r="BL26" s="22">
        <v>0.29791666666666666</v>
      </c>
      <c r="BM26" s="22"/>
      <c r="BN26" s="22">
        <v>0.30069444444444443</v>
      </c>
      <c r="BO26" s="22"/>
      <c r="BP26" s="22"/>
      <c r="BQ26" s="22"/>
      <c r="BR26" s="22"/>
      <c r="BS26" s="22"/>
      <c r="BT26" s="22"/>
      <c r="BU26" s="22">
        <v>0.31041666666666667</v>
      </c>
      <c r="BV26" s="12">
        <v>0.31458333333333333</v>
      </c>
      <c r="BW26" s="22">
        <v>0.31736111111111115</v>
      </c>
      <c r="BX26" s="22">
        <v>0.32083333333333336</v>
      </c>
      <c r="BY26" s="22">
        <v>0.32222222222222224</v>
      </c>
      <c r="BZ26" s="22">
        <v>0.32500000000000001</v>
      </c>
      <c r="CA26" s="22"/>
      <c r="CB26" s="22"/>
      <c r="CC26" s="15"/>
      <c r="CD26" s="15"/>
      <c r="CE26" s="15"/>
    </row>
    <row r="27" spans="1:83">
      <c r="A27" s="43" t="s">
        <v>57</v>
      </c>
      <c r="B27" s="1" t="s">
        <v>61</v>
      </c>
      <c r="C27" s="23">
        <v>5</v>
      </c>
      <c r="D27" s="13"/>
      <c r="E27" s="15"/>
      <c r="F27" s="15"/>
      <c r="G27" s="22"/>
      <c r="H27" s="22"/>
      <c r="I27" s="22"/>
      <c r="J27" s="22"/>
      <c r="K27" s="12">
        <v>0.34097222222222218</v>
      </c>
      <c r="L27" s="22">
        <v>0.34375</v>
      </c>
      <c r="M27" s="22">
        <v>0.34583333333333333</v>
      </c>
      <c r="N27" s="22">
        <v>0.34652777777777777</v>
      </c>
      <c r="O27" s="22">
        <v>0.34722222222222221</v>
      </c>
      <c r="P27" s="22">
        <v>0.34861111111111109</v>
      </c>
      <c r="Q27" s="22">
        <v>0.35</v>
      </c>
      <c r="R27" s="22">
        <v>0.3527777777777778</v>
      </c>
      <c r="S27" s="22">
        <v>0.35486111111111113</v>
      </c>
      <c r="T27" s="22">
        <v>0.3576388888888889</v>
      </c>
      <c r="U27" s="22">
        <v>0.35902777777777778</v>
      </c>
      <c r="V27" s="22">
        <v>0.36041666666666666</v>
      </c>
      <c r="W27" s="25">
        <v>0.36458333333333331</v>
      </c>
      <c r="X27" s="22">
        <v>0.3659722222222222</v>
      </c>
      <c r="Y27" s="22">
        <v>0.36736111111111108</v>
      </c>
      <c r="Z27" s="22">
        <v>0.36874999999999997</v>
      </c>
      <c r="AA27" s="22">
        <v>0.37013888888888885</v>
      </c>
      <c r="AB27" s="22">
        <v>0.37222222222222218</v>
      </c>
      <c r="AC27" s="22">
        <v>0.37361111111111106</v>
      </c>
      <c r="AD27" s="22">
        <v>0.37638888888888883</v>
      </c>
      <c r="AE27" s="15"/>
      <c r="AF27" s="15"/>
      <c r="AG27" s="15"/>
      <c r="AH27" s="1"/>
      <c r="AI27" s="9">
        <v>3.5416666666666652E-2</v>
      </c>
      <c r="AJ27" s="9">
        <v>5.5555555555552583E-3</v>
      </c>
      <c r="AK27" s="3"/>
      <c r="AL27" s="3"/>
      <c r="AM27" s="9" t="s">
        <v>2</v>
      </c>
      <c r="AN27" s="6"/>
      <c r="AO27" s="1"/>
      <c r="AP27" s="16">
        <v>0.1</v>
      </c>
      <c r="AQ27" s="17">
        <v>0</v>
      </c>
      <c r="AR27" s="26">
        <v>0.1</v>
      </c>
      <c r="AS27" s="26">
        <v>27.02</v>
      </c>
      <c r="AT27" s="3"/>
      <c r="AU27" s="1" t="s">
        <v>0</v>
      </c>
      <c r="AV27" s="1" t="s">
        <v>62</v>
      </c>
      <c r="AW27" s="9">
        <v>4.1666666666666519E-3</v>
      </c>
      <c r="AX27" s="1"/>
      <c r="AY27" s="23">
        <v>22</v>
      </c>
      <c r="AZ27" s="1"/>
      <c r="BA27" s="15"/>
      <c r="BB27" s="24">
        <v>0.27500000000000002</v>
      </c>
      <c r="BC27" s="22">
        <v>0.28194444444444444</v>
      </c>
      <c r="BD27" s="22">
        <v>0.28472222222222221</v>
      </c>
      <c r="BE27" s="22">
        <v>0.28680555555555554</v>
      </c>
      <c r="BF27" s="22">
        <v>0.2895833333333333</v>
      </c>
      <c r="BG27" s="22">
        <v>0.29097222222222219</v>
      </c>
      <c r="BH27" s="22">
        <v>0.29236111111111107</v>
      </c>
      <c r="BI27" s="22">
        <v>0.29305555555555551</v>
      </c>
      <c r="BJ27" s="27">
        <v>0.29513888888888884</v>
      </c>
      <c r="BK27" s="22">
        <v>0.29930555555555549</v>
      </c>
      <c r="BL27" s="22">
        <v>0.30069444444444438</v>
      </c>
      <c r="BM27" s="22">
        <v>0.30208333333333326</v>
      </c>
      <c r="BN27" s="22">
        <v>0.30416666666666659</v>
      </c>
      <c r="BO27" s="22">
        <v>0.30624999999999997</v>
      </c>
      <c r="BP27" s="22">
        <v>0.30902777777777773</v>
      </c>
      <c r="BQ27" s="22">
        <v>0.31041666666666662</v>
      </c>
      <c r="BR27" s="22">
        <v>0.3118055555555555</v>
      </c>
      <c r="BS27" s="22">
        <v>0.31319444444444439</v>
      </c>
      <c r="BT27" s="22">
        <v>0.31388888888888888</v>
      </c>
      <c r="BU27" s="22">
        <v>0.31666666666666665</v>
      </c>
      <c r="BV27" s="12">
        <v>0.3208333333333333</v>
      </c>
      <c r="BW27" s="22">
        <v>0.32361111111111107</v>
      </c>
      <c r="BX27" s="22">
        <v>0.32708333333333334</v>
      </c>
      <c r="BY27" s="22">
        <v>0.32847222222222222</v>
      </c>
      <c r="BZ27" s="22">
        <v>0.33124999999999999</v>
      </c>
      <c r="CA27" s="22"/>
      <c r="CB27" s="15"/>
      <c r="CC27" s="15"/>
      <c r="CD27" s="15"/>
      <c r="CE27" s="15"/>
    </row>
    <row r="28" spans="1:83">
      <c r="A28" s="43" t="s">
        <v>0</v>
      </c>
      <c r="B28" s="43" t="s">
        <v>61</v>
      </c>
      <c r="C28" s="23">
        <v>22</v>
      </c>
      <c r="D28" s="21"/>
      <c r="E28" s="15"/>
      <c r="F28" s="15"/>
      <c r="G28" s="22">
        <v>0.3347222222222222</v>
      </c>
      <c r="H28" s="22">
        <v>0.33680555555555552</v>
      </c>
      <c r="I28" s="22">
        <v>0.33819444444444441</v>
      </c>
      <c r="J28" s="22">
        <v>0.34166666666666662</v>
      </c>
      <c r="K28" s="12">
        <v>0.34513888888888883</v>
      </c>
      <c r="L28" s="22">
        <v>0.34791666666666665</v>
      </c>
      <c r="M28" s="22">
        <v>0.35</v>
      </c>
      <c r="N28" s="22">
        <v>0.35069444444444442</v>
      </c>
      <c r="O28" s="22">
        <v>0.35138888888888886</v>
      </c>
      <c r="P28" s="22">
        <v>0.35277777777777775</v>
      </c>
      <c r="Q28" s="22">
        <v>0.35416666666666663</v>
      </c>
      <c r="R28" s="22">
        <v>0.35694444444444445</v>
      </c>
      <c r="S28" s="22">
        <v>0.35902777777777778</v>
      </c>
      <c r="T28" s="22">
        <v>0.36180555555555555</v>
      </c>
      <c r="U28" s="22">
        <v>0.36319444444444443</v>
      </c>
      <c r="V28" s="22">
        <v>0.36458333333333331</v>
      </c>
      <c r="W28" s="25">
        <v>0.36874999999999997</v>
      </c>
      <c r="X28" s="22">
        <v>0.37013888888888885</v>
      </c>
      <c r="Y28" s="22">
        <v>0.37152777777777773</v>
      </c>
      <c r="Z28" s="22">
        <v>0.37291666666666662</v>
      </c>
      <c r="AA28" s="22">
        <v>0.3743055555555555</v>
      </c>
      <c r="AB28" s="22">
        <v>0.37638888888888883</v>
      </c>
      <c r="AC28" s="22">
        <v>0.37777777777777771</v>
      </c>
      <c r="AD28" s="22">
        <v>0.38055555555555548</v>
      </c>
      <c r="AE28" s="15"/>
      <c r="AF28" s="15"/>
      <c r="AG28" s="15"/>
      <c r="AH28" s="1"/>
      <c r="AI28" s="9">
        <v>4.5833333333333282E-2</v>
      </c>
      <c r="AJ28" s="9"/>
      <c r="AK28" s="3"/>
      <c r="AL28" s="3"/>
      <c r="AM28" s="9" t="s">
        <v>2</v>
      </c>
      <c r="AN28" s="6"/>
      <c r="AO28" s="1"/>
      <c r="AP28" s="16">
        <v>0</v>
      </c>
      <c r="AQ28" s="17">
        <v>0</v>
      </c>
      <c r="AR28" s="26">
        <v>0</v>
      </c>
      <c r="AS28" s="26">
        <v>23.27</v>
      </c>
      <c r="AT28" s="3"/>
      <c r="AU28" s="1" t="s">
        <v>57</v>
      </c>
      <c r="AV28" s="1" t="s">
        <v>62</v>
      </c>
      <c r="AW28" s="9">
        <v>4.1666666666666519E-3</v>
      </c>
      <c r="AX28" s="1"/>
      <c r="AY28" s="23">
        <v>23</v>
      </c>
      <c r="AZ28" s="1"/>
      <c r="BA28" s="15"/>
      <c r="BB28" s="15"/>
      <c r="BC28" s="22">
        <v>0.28611111111111109</v>
      </c>
      <c r="BD28" s="22">
        <v>0.28888888888888886</v>
      </c>
      <c r="BE28" s="22">
        <v>0.29097222222222219</v>
      </c>
      <c r="BF28" s="22">
        <v>0.29374999999999996</v>
      </c>
      <c r="BG28" s="22">
        <v>0.29513888888888884</v>
      </c>
      <c r="BH28" s="22">
        <v>0.29652777777777772</v>
      </c>
      <c r="BI28" s="22">
        <v>0.29722222222222217</v>
      </c>
      <c r="BJ28" s="27">
        <v>0.29930555555555549</v>
      </c>
      <c r="BK28" s="22">
        <v>0.30347222222222214</v>
      </c>
      <c r="BL28" s="22">
        <v>0.30486111111111103</v>
      </c>
      <c r="BM28" s="22">
        <v>0.30624999999999991</v>
      </c>
      <c r="BN28" s="22">
        <v>0.30833333333333324</v>
      </c>
      <c r="BO28" s="22">
        <v>0.31041666666666662</v>
      </c>
      <c r="BP28" s="22">
        <v>0.31319444444444439</v>
      </c>
      <c r="BQ28" s="22">
        <v>0.31458333333333327</v>
      </c>
      <c r="BR28" s="22">
        <v>0.31597222222222215</v>
      </c>
      <c r="BS28" s="22">
        <v>0.31736111111111104</v>
      </c>
      <c r="BT28" s="22">
        <v>0.31805555555555554</v>
      </c>
      <c r="BU28" s="22">
        <v>0.3208333333333333</v>
      </c>
      <c r="BV28" s="12">
        <v>0.32499999999999996</v>
      </c>
      <c r="BW28" s="22"/>
      <c r="BX28" s="22"/>
      <c r="BY28" s="22"/>
      <c r="BZ28" s="22"/>
      <c r="CA28" s="22"/>
      <c r="CB28" s="15"/>
      <c r="CC28" s="15"/>
      <c r="CD28" s="15"/>
      <c r="CE28" s="15"/>
    </row>
    <row r="29" spans="1:83">
      <c r="A29" s="1"/>
      <c r="B29" s="1"/>
      <c r="C29" s="1"/>
      <c r="D29" s="44"/>
      <c r="E29" s="44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22"/>
      <c r="Y29" s="22"/>
      <c r="Z29" s="22"/>
      <c r="AA29" s="22"/>
      <c r="AB29" s="22"/>
      <c r="AC29" s="22"/>
      <c r="AD29" s="22"/>
      <c r="AE29" s="15"/>
      <c r="AF29" s="15"/>
      <c r="AG29" s="15"/>
      <c r="AH29" s="1"/>
      <c r="AI29" s="9"/>
      <c r="AJ29" s="9"/>
      <c r="AK29" s="3"/>
      <c r="AL29" s="3"/>
      <c r="AM29" s="29" t="s">
        <v>3</v>
      </c>
      <c r="AN29" s="6"/>
      <c r="AO29" s="1"/>
      <c r="AP29" s="16">
        <v>0</v>
      </c>
      <c r="AQ29" s="17">
        <v>0</v>
      </c>
      <c r="AR29" s="26">
        <v>0</v>
      </c>
      <c r="AS29" s="30">
        <v>20.244913335133457</v>
      </c>
      <c r="AT29" s="3"/>
      <c r="AU29" s="1" t="s">
        <v>68</v>
      </c>
      <c r="AV29" s="1" t="s">
        <v>62</v>
      </c>
      <c r="AW29" s="9">
        <v>2.0833333333333814E-3</v>
      </c>
      <c r="AX29" s="1"/>
      <c r="AY29" s="20">
        <v>4</v>
      </c>
      <c r="AZ29" s="31" t="s">
        <v>51</v>
      </c>
      <c r="BA29" s="15"/>
      <c r="BB29" s="15"/>
      <c r="BC29" s="22"/>
      <c r="BD29" s="22"/>
      <c r="BE29" s="22"/>
      <c r="BF29" s="22"/>
      <c r="BG29" s="22"/>
      <c r="BH29" s="22"/>
      <c r="BI29" s="22"/>
      <c r="BJ29" s="27">
        <v>0.30138888888888887</v>
      </c>
      <c r="BK29" s="22"/>
      <c r="BL29" s="22">
        <v>0.30625000000000002</v>
      </c>
      <c r="BM29" s="22"/>
      <c r="BN29" s="22">
        <v>0.30902777777777779</v>
      </c>
      <c r="BO29" s="22"/>
      <c r="BP29" s="22"/>
      <c r="BQ29" s="22"/>
      <c r="BR29" s="22"/>
      <c r="BS29" s="22"/>
      <c r="BT29" s="22"/>
      <c r="BU29" s="22">
        <v>0.31874999999999998</v>
      </c>
      <c r="BV29" s="12">
        <v>0.32291666666666663</v>
      </c>
      <c r="BW29" s="22">
        <v>0.32569444444444445</v>
      </c>
      <c r="BX29" s="22">
        <v>0.32916666666666666</v>
      </c>
      <c r="BY29" s="22">
        <v>0.33055555555555555</v>
      </c>
      <c r="BZ29" s="22">
        <v>0.33333333333333337</v>
      </c>
      <c r="CA29" s="22"/>
      <c r="CB29" s="22"/>
      <c r="CC29" s="15"/>
      <c r="CD29" s="15"/>
      <c r="CE29" s="15"/>
    </row>
    <row r="30" spans="1:83">
      <c r="A30" s="43" t="s">
        <v>57</v>
      </c>
      <c r="B30" s="1" t="s">
        <v>61</v>
      </c>
      <c r="C30" s="23">
        <v>25</v>
      </c>
      <c r="D30" s="13"/>
      <c r="E30" s="15"/>
      <c r="F30" s="15"/>
      <c r="G30" s="22"/>
      <c r="H30" s="22"/>
      <c r="I30" s="22"/>
      <c r="J30" s="22"/>
      <c r="K30" s="12">
        <v>0.34930555555555548</v>
      </c>
      <c r="L30" s="22">
        <v>0.3520833333333333</v>
      </c>
      <c r="M30" s="22">
        <v>0.35416666666666663</v>
      </c>
      <c r="N30" s="22">
        <v>0.35486111111111107</v>
      </c>
      <c r="O30" s="22">
        <v>0.35555555555555551</v>
      </c>
      <c r="P30" s="22">
        <v>0.3569444444444444</v>
      </c>
      <c r="Q30" s="22">
        <v>0.35833333333333328</v>
      </c>
      <c r="R30" s="22">
        <v>0.3611111111111111</v>
      </c>
      <c r="S30" s="22">
        <v>0.36319444444444443</v>
      </c>
      <c r="T30" s="22">
        <v>0.3659722222222222</v>
      </c>
      <c r="U30" s="22">
        <v>0.36736111111111108</v>
      </c>
      <c r="V30" s="22">
        <v>0.36874999999999997</v>
      </c>
      <c r="W30" s="25">
        <v>0.37291666666666662</v>
      </c>
      <c r="X30" s="22">
        <v>0.3743055555555555</v>
      </c>
      <c r="Y30" s="22">
        <v>0.37569444444444439</v>
      </c>
      <c r="Z30" s="22">
        <v>0.37708333333333327</v>
      </c>
      <c r="AA30" s="22">
        <v>0.37847222222222215</v>
      </c>
      <c r="AB30" s="22">
        <v>0.38055555555555548</v>
      </c>
      <c r="AC30" s="22">
        <v>0.38194444444444436</v>
      </c>
      <c r="AD30" s="22">
        <v>0.38472222222222213</v>
      </c>
      <c r="AE30" s="15"/>
      <c r="AF30" s="15"/>
      <c r="AG30" s="15"/>
      <c r="AH30" s="1"/>
      <c r="AI30" s="9">
        <v>3.5416666666666652E-2</v>
      </c>
      <c r="AJ30" s="9">
        <v>5.5555555555552583E-3</v>
      </c>
      <c r="AK30" s="3"/>
      <c r="AL30" s="3"/>
      <c r="AM30" s="9" t="s">
        <v>2</v>
      </c>
      <c r="AN30" s="6"/>
      <c r="AO30" s="1"/>
      <c r="AP30" s="16">
        <v>0.1</v>
      </c>
      <c r="AQ30" s="17">
        <v>0</v>
      </c>
      <c r="AR30" s="26">
        <v>0.1</v>
      </c>
      <c r="AS30" s="26">
        <v>27.02</v>
      </c>
      <c r="AT30" s="3"/>
      <c r="AU30" s="1" t="s">
        <v>0</v>
      </c>
      <c r="AV30" s="1" t="s">
        <v>62</v>
      </c>
      <c r="AW30" s="9">
        <v>4.1666666666666519E-3</v>
      </c>
      <c r="AX30" s="1"/>
      <c r="AY30" s="23">
        <v>24</v>
      </c>
      <c r="AZ30" s="1"/>
      <c r="BA30" s="15"/>
      <c r="BB30" s="24">
        <v>0.28333333333333333</v>
      </c>
      <c r="BC30" s="22">
        <v>0.29027777777777775</v>
      </c>
      <c r="BD30" s="22">
        <v>0.29305555555555551</v>
      </c>
      <c r="BE30" s="22">
        <v>0.29513888888888884</v>
      </c>
      <c r="BF30" s="22">
        <v>0.29791666666666661</v>
      </c>
      <c r="BG30" s="22">
        <v>0.29930555555555549</v>
      </c>
      <c r="BH30" s="22">
        <v>0.30069444444444438</v>
      </c>
      <c r="BI30" s="22">
        <v>0.30138888888888882</v>
      </c>
      <c r="BJ30" s="27">
        <v>0.30347222222222214</v>
      </c>
      <c r="BK30" s="22">
        <v>0.3076388888888888</v>
      </c>
      <c r="BL30" s="22">
        <v>0.30902777777777768</v>
      </c>
      <c r="BM30" s="22">
        <v>0.31041666666666656</v>
      </c>
      <c r="BN30" s="22">
        <v>0.31249999999999989</v>
      </c>
      <c r="BO30" s="22">
        <v>0.31458333333333327</v>
      </c>
      <c r="BP30" s="22">
        <v>0.31736111111111104</v>
      </c>
      <c r="BQ30" s="22">
        <v>0.31874999999999992</v>
      </c>
      <c r="BR30" s="22">
        <v>0.32013888888888881</v>
      </c>
      <c r="BS30" s="22">
        <v>0.32152777777777769</v>
      </c>
      <c r="BT30" s="22">
        <v>0.32222222222222219</v>
      </c>
      <c r="BU30" s="22">
        <v>0.32499999999999996</v>
      </c>
      <c r="BV30" s="12">
        <v>0.32916666666666661</v>
      </c>
      <c r="BW30" s="22">
        <v>0.33194444444444438</v>
      </c>
      <c r="BX30" s="22">
        <v>0.33541666666666664</v>
      </c>
      <c r="BY30" s="22">
        <v>0.33680555555555552</v>
      </c>
      <c r="BZ30" s="22">
        <v>0.33958333333333329</v>
      </c>
      <c r="CA30" s="22"/>
      <c r="CB30" s="15"/>
      <c r="CC30" s="15"/>
      <c r="CD30" s="15"/>
      <c r="CE30" s="15"/>
    </row>
    <row r="31" spans="1:83">
      <c r="A31" s="43" t="s">
        <v>0</v>
      </c>
      <c r="B31" s="43" t="s">
        <v>61</v>
      </c>
      <c r="C31" s="23">
        <v>24</v>
      </c>
      <c r="D31" s="21"/>
      <c r="E31" s="15"/>
      <c r="F31" s="15"/>
      <c r="G31" s="22">
        <v>0.3430555555555555</v>
      </c>
      <c r="H31" s="22">
        <v>0.34513888888888883</v>
      </c>
      <c r="I31" s="22">
        <v>0.34652777777777771</v>
      </c>
      <c r="J31" s="22">
        <v>0.34999999999999992</v>
      </c>
      <c r="K31" s="12">
        <v>0.35347222222222213</v>
      </c>
      <c r="L31" s="22">
        <v>0.35624999999999996</v>
      </c>
      <c r="M31" s="22">
        <v>0.35833333333333328</v>
      </c>
      <c r="N31" s="22">
        <v>0.35902777777777772</v>
      </c>
      <c r="O31" s="22">
        <v>0.35972222222222217</v>
      </c>
      <c r="P31" s="22">
        <v>0.36111111111111105</v>
      </c>
      <c r="Q31" s="22">
        <v>0.36249999999999993</v>
      </c>
      <c r="R31" s="22">
        <v>0.36527777777777776</v>
      </c>
      <c r="S31" s="22">
        <v>0.36736111111111108</v>
      </c>
      <c r="T31" s="22">
        <v>0.37013888888888885</v>
      </c>
      <c r="U31" s="22">
        <v>0.37152777777777773</v>
      </c>
      <c r="V31" s="22">
        <v>0.37291666666666662</v>
      </c>
      <c r="W31" s="25">
        <v>0.37708333333333327</v>
      </c>
      <c r="X31" s="22">
        <v>0.37847222222222215</v>
      </c>
      <c r="Y31" s="22">
        <v>0.37986111111111104</v>
      </c>
      <c r="Z31" s="22">
        <v>0.38124999999999992</v>
      </c>
      <c r="AA31" s="22">
        <v>0.38263888888888881</v>
      </c>
      <c r="AB31" s="22">
        <v>0.38472222222222213</v>
      </c>
      <c r="AC31" s="22">
        <v>0.38611111111111102</v>
      </c>
      <c r="AD31" s="22">
        <v>0.38888888888888878</v>
      </c>
      <c r="AE31" s="15"/>
      <c r="AF31" s="15"/>
      <c r="AG31" s="15"/>
      <c r="AH31" s="1"/>
      <c r="AI31" s="9">
        <v>4.5833333333333282E-2</v>
      </c>
      <c r="AJ31" s="9"/>
      <c r="AK31" s="3"/>
      <c r="AL31" s="3"/>
      <c r="AM31" s="9" t="s">
        <v>4</v>
      </c>
      <c r="AN31" s="6"/>
      <c r="AO31" s="1"/>
      <c r="AP31" s="16">
        <v>0.1</v>
      </c>
      <c r="AQ31" s="17">
        <v>0</v>
      </c>
      <c r="AR31" s="26">
        <v>0.1</v>
      </c>
      <c r="AS31" s="26">
        <v>23.27</v>
      </c>
      <c r="AT31" s="3"/>
      <c r="AU31" s="1" t="s">
        <v>57</v>
      </c>
      <c r="AV31" s="1" t="s">
        <v>62</v>
      </c>
      <c r="AW31" s="9">
        <v>4.1666666666666519E-3</v>
      </c>
      <c r="AX31" s="1"/>
      <c r="AY31" s="23">
        <v>5</v>
      </c>
      <c r="AZ31" s="3"/>
      <c r="BA31" s="15"/>
      <c r="BB31" s="24">
        <v>0.28750000000000003</v>
      </c>
      <c r="BC31" s="22">
        <v>0.2944444444444444</v>
      </c>
      <c r="BD31" s="22">
        <v>0.29722222222222217</v>
      </c>
      <c r="BE31" s="22">
        <v>0.29930555555555549</v>
      </c>
      <c r="BF31" s="22">
        <v>0.30208333333333326</v>
      </c>
      <c r="BG31" s="22">
        <v>0.30347222222222214</v>
      </c>
      <c r="BH31" s="22">
        <v>0.30486111111111103</v>
      </c>
      <c r="BI31" s="22">
        <v>0.30555555555555547</v>
      </c>
      <c r="BJ31" s="27">
        <v>0.3076388888888888</v>
      </c>
      <c r="BK31" s="22">
        <v>0.31180555555555545</v>
      </c>
      <c r="BL31" s="22">
        <v>0.31319444444444433</v>
      </c>
      <c r="BM31" s="22">
        <v>0.31458333333333321</v>
      </c>
      <c r="BN31" s="22">
        <v>0.31666666666666654</v>
      </c>
      <c r="BO31" s="22">
        <v>0.31874999999999992</v>
      </c>
      <c r="BP31" s="22">
        <v>0.32152777777777769</v>
      </c>
      <c r="BQ31" s="22">
        <v>0.32291666666666657</v>
      </c>
      <c r="BR31" s="22">
        <v>0.32430555555555546</v>
      </c>
      <c r="BS31" s="22">
        <v>0.32569444444444434</v>
      </c>
      <c r="BT31" s="22">
        <v>0.32638888888888884</v>
      </c>
      <c r="BU31" s="22">
        <v>0.32916666666666661</v>
      </c>
      <c r="BV31" s="12">
        <v>0.33333333333333326</v>
      </c>
      <c r="BW31" s="22"/>
      <c r="BX31" s="22"/>
      <c r="BY31" s="22"/>
      <c r="BZ31" s="22"/>
      <c r="CA31" s="22"/>
      <c r="CB31" s="15"/>
      <c r="CC31" s="15"/>
      <c r="CD31" s="15"/>
      <c r="CE31" s="15"/>
    </row>
    <row r="32" spans="1:83">
      <c r="A32" s="43" t="s">
        <v>0</v>
      </c>
      <c r="B32" s="43" t="s">
        <v>61</v>
      </c>
      <c r="C32" s="23">
        <v>6</v>
      </c>
      <c r="D32" s="21"/>
      <c r="E32" s="15"/>
      <c r="F32" s="15"/>
      <c r="G32" s="22">
        <v>0.35138888888888881</v>
      </c>
      <c r="H32" s="22">
        <v>0.35347222222222213</v>
      </c>
      <c r="I32" s="22">
        <v>0.35486111111111102</v>
      </c>
      <c r="J32" s="22">
        <v>0.35833333333333323</v>
      </c>
      <c r="K32" s="12">
        <v>0.36180555555555544</v>
      </c>
      <c r="L32" s="22">
        <v>0.36458333333333326</v>
      </c>
      <c r="M32" s="22">
        <v>0.36666666666666659</v>
      </c>
      <c r="N32" s="22">
        <v>0.36736111111111103</v>
      </c>
      <c r="O32" s="22">
        <v>0.36805555555555547</v>
      </c>
      <c r="P32" s="22">
        <v>0.36944444444444435</v>
      </c>
      <c r="Q32" s="22">
        <v>0.37083333333333324</v>
      </c>
      <c r="R32" s="22">
        <v>0.37361111111111106</v>
      </c>
      <c r="S32" s="22">
        <v>0.37569444444444439</v>
      </c>
      <c r="T32" s="22">
        <v>0.37847222222222215</v>
      </c>
      <c r="U32" s="22">
        <v>0.37986111111111104</v>
      </c>
      <c r="V32" s="22">
        <v>0.38124999999999992</v>
      </c>
      <c r="W32" s="25">
        <v>0.38541666666666657</v>
      </c>
      <c r="X32" s="22">
        <v>0.38680555555555546</v>
      </c>
      <c r="Y32" s="22">
        <v>0.38819444444444434</v>
      </c>
      <c r="Z32" s="22">
        <v>0.38958333333333323</v>
      </c>
      <c r="AA32" s="22">
        <v>0.39097222222222211</v>
      </c>
      <c r="AB32" s="22">
        <v>0.39305555555555544</v>
      </c>
      <c r="AC32" s="22">
        <v>0.39444444444444432</v>
      </c>
      <c r="AD32" s="22">
        <v>0.39722222222222209</v>
      </c>
      <c r="AE32" s="15"/>
      <c r="AF32" s="15"/>
      <c r="AG32" s="15"/>
      <c r="AH32" s="1"/>
      <c r="AI32" s="9">
        <v>4.5833333333333282E-2</v>
      </c>
      <c r="AJ32" s="9"/>
      <c r="AK32" s="3"/>
      <c r="AL32" s="3"/>
      <c r="AM32" s="9" t="s">
        <v>2</v>
      </c>
      <c r="AN32" s="6"/>
      <c r="AO32" s="1"/>
      <c r="AP32" s="16">
        <v>0</v>
      </c>
      <c r="AQ32" s="17">
        <v>0</v>
      </c>
      <c r="AR32" s="26">
        <v>0</v>
      </c>
      <c r="AS32" s="26">
        <v>27.02</v>
      </c>
      <c r="AT32" s="3"/>
      <c r="AU32" s="1" t="s">
        <v>0</v>
      </c>
      <c r="AV32" s="1" t="s">
        <v>62</v>
      </c>
      <c r="AW32" s="9">
        <v>4.1666666666666519E-3</v>
      </c>
      <c r="AX32" s="1"/>
      <c r="AY32" s="23">
        <v>6</v>
      </c>
      <c r="AZ32" s="15"/>
      <c r="BA32" s="15"/>
      <c r="BB32" s="15"/>
      <c r="BC32" s="22">
        <v>0.29861111111111105</v>
      </c>
      <c r="BD32" s="22">
        <v>0.30138888888888882</v>
      </c>
      <c r="BE32" s="22">
        <v>0.30347222222222214</v>
      </c>
      <c r="BF32" s="22">
        <v>0.30624999999999991</v>
      </c>
      <c r="BG32" s="22">
        <v>0.3076388888888888</v>
      </c>
      <c r="BH32" s="22">
        <v>0.30902777777777768</v>
      </c>
      <c r="BI32" s="22">
        <v>0.30972222222222212</v>
      </c>
      <c r="BJ32" s="27">
        <v>0.31180555555555545</v>
      </c>
      <c r="BK32" s="22">
        <v>0.3159722222222221</v>
      </c>
      <c r="BL32" s="22">
        <v>0.31736111111111098</v>
      </c>
      <c r="BM32" s="22">
        <v>0.31874999999999987</v>
      </c>
      <c r="BN32" s="22">
        <v>0.32083333333333319</v>
      </c>
      <c r="BO32" s="22">
        <v>0.32291666666666657</v>
      </c>
      <c r="BP32" s="22">
        <v>0.32569444444444434</v>
      </c>
      <c r="BQ32" s="22">
        <v>0.32708333333333323</v>
      </c>
      <c r="BR32" s="22">
        <v>0.32847222222222211</v>
      </c>
      <c r="BS32" s="22">
        <v>0.32986111111111099</v>
      </c>
      <c r="BT32" s="22">
        <v>0.33055555555555549</v>
      </c>
      <c r="BU32" s="22">
        <v>0.33333333333333326</v>
      </c>
      <c r="BV32" s="12">
        <v>0.33749999999999991</v>
      </c>
      <c r="BW32" s="22">
        <v>0.34027777777777768</v>
      </c>
      <c r="BX32" s="22">
        <v>0.34374999999999994</v>
      </c>
      <c r="BY32" s="22">
        <v>0.34513888888888883</v>
      </c>
      <c r="BZ32" s="22">
        <v>0.3479166666666666</v>
      </c>
      <c r="CA32" s="22"/>
      <c r="CB32" s="15"/>
      <c r="CC32" s="15"/>
      <c r="CD32" s="15"/>
      <c r="CE32" s="15"/>
    </row>
    <row r="33" spans="1:83">
      <c r="A33" s="1"/>
      <c r="B33" s="1"/>
      <c r="C33" s="1"/>
      <c r="D33" s="3"/>
      <c r="E33" s="44"/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2"/>
      <c r="Y33" s="22"/>
      <c r="Z33" s="22"/>
      <c r="AA33" s="22"/>
      <c r="AB33" s="22"/>
      <c r="AC33" s="22"/>
      <c r="AD33" s="22"/>
      <c r="AE33" s="22"/>
      <c r="AF33" s="15"/>
      <c r="AG33" s="15"/>
      <c r="AH33" s="1"/>
      <c r="AI33" s="9">
        <v>0</v>
      </c>
      <c r="AJ33" s="9"/>
      <c r="AK33" s="3"/>
      <c r="AL33" s="3"/>
      <c r="AM33" s="9" t="s">
        <v>4</v>
      </c>
      <c r="AN33" s="6"/>
      <c r="AO33" s="1"/>
      <c r="AP33" s="16">
        <v>0.1</v>
      </c>
      <c r="AQ33" s="17">
        <v>0</v>
      </c>
      <c r="AR33" s="26">
        <v>0.1</v>
      </c>
      <c r="AS33" s="26">
        <v>23.27</v>
      </c>
      <c r="AT33" s="3"/>
      <c r="AU33" s="1" t="s">
        <v>57</v>
      </c>
      <c r="AV33" s="1" t="s">
        <v>62</v>
      </c>
      <c r="AW33" s="9">
        <v>4.1666666666666519E-3</v>
      </c>
      <c r="AX33" s="1"/>
      <c r="AY33" s="23">
        <v>25</v>
      </c>
      <c r="AZ33" s="15"/>
      <c r="BA33" s="15"/>
      <c r="BB33" s="24">
        <v>0.29583333333333328</v>
      </c>
      <c r="BC33" s="22">
        <v>0.3027777777777777</v>
      </c>
      <c r="BD33" s="22">
        <v>0.30555555555555547</v>
      </c>
      <c r="BE33" s="22">
        <v>0.3076388888888888</v>
      </c>
      <c r="BF33" s="22">
        <v>0.31041666666666656</v>
      </c>
      <c r="BG33" s="22">
        <v>0.31180555555555545</v>
      </c>
      <c r="BH33" s="22">
        <v>0.31319444444444433</v>
      </c>
      <c r="BI33" s="22">
        <v>0.31388888888888877</v>
      </c>
      <c r="BJ33" s="27">
        <v>0.3159722222222221</v>
      </c>
      <c r="BK33" s="22">
        <v>0.32013888888888875</v>
      </c>
      <c r="BL33" s="22">
        <v>0.32152777777777763</v>
      </c>
      <c r="BM33" s="22">
        <v>0.32291666666666652</v>
      </c>
      <c r="BN33" s="22">
        <v>0.32499999999999984</v>
      </c>
      <c r="BO33" s="22">
        <v>0.32708333333333323</v>
      </c>
      <c r="BP33" s="22">
        <v>0.32986111111111099</v>
      </c>
      <c r="BQ33" s="22">
        <v>0.33124999999999988</v>
      </c>
      <c r="BR33" s="22">
        <v>0.33263888888888876</v>
      </c>
      <c r="BS33" s="22">
        <v>0.33402777777777765</v>
      </c>
      <c r="BT33" s="22">
        <v>0.33472222222222214</v>
      </c>
      <c r="BU33" s="22">
        <v>0.33749999999999991</v>
      </c>
      <c r="BV33" s="12">
        <v>0.34166666666666656</v>
      </c>
      <c r="BW33" s="22"/>
      <c r="BX33" s="22"/>
      <c r="BY33" s="22"/>
      <c r="BZ33" s="22"/>
      <c r="CA33" s="22"/>
      <c r="CB33" s="15"/>
      <c r="CC33" s="15"/>
      <c r="CD33" s="15"/>
      <c r="CE33" s="15"/>
    </row>
    <row r="34" spans="1:83">
      <c r="A34" s="43" t="s">
        <v>0</v>
      </c>
      <c r="B34" s="43" t="s">
        <v>61</v>
      </c>
      <c r="C34" s="23">
        <v>26</v>
      </c>
      <c r="D34" s="21"/>
      <c r="E34" s="15"/>
      <c r="F34" s="15"/>
      <c r="G34" s="22">
        <v>0.35972222222222211</v>
      </c>
      <c r="H34" s="22">
        <v>0.36180555555555544</v>
      </c>
      <c r="I34" s="22">
        <v>0.36319444444444432</v>
      </c>
      <c r="J34" s="22">
        <v>0.36666666666666653</v>
      </c>
      <c r="K34" s="12">
        <v>0.37013888888888874</v>
      </c>
      <c r="L34" s="22">
        <v>0.37291666666666656</v>
      </c>
      <c r="M34" s="22">
        <v>0.37499999999999989</v>
      </c>
      <c r="N34" s="22">
        <v>0.37569444444444433</v>
      </c>
      <c r="O34" s="22">
        <v>0.37638888888888877</v>
      </c>
      <c r="P34" s="22">
        <v>0.37777777777777766</v>
      </c>
      <c r="Q34" s="22">
        <v>0.37916666666666654</v>
      </c>
      <c r="R34" s="22">
        <v>0.38194444444444436</v>
      </c>
      <c r="S34" s="22">
        <v>0.38402777777777769</v>
      </c>
      <c r="T34" s="22">
        <v>0.38680555555555546</v>
      </c>
      <c r="U34" s="22">
        <v>0.38819444444444434</v>
      </c>
      <c r="V34" s="22">
        <v>0.38958333333333323</v>
      </c>
      <c r="W34" s="25">
        <v>0.39374999999999988</v>
      </c>
      <c r="X34" s="22">
        <v>0.39513888888888876</v>
      </c>
      <c r="Y34" s="22">
        <v>0.39652777777777765</v>
      </c>
      <c r="Z34" s="22">
        <v>0.39791666666666653</v>
      </c>
      <c r="AA34" s="22">
        <v>0.39930555555555541</v>
      </c>
      <c r="AB34" s="22">
        <v>0.40138888888888874</v>
      </c>
      <c r="AC34" s="22">
        <v>0.40277777777777762</v>
      </c>
      <c r="AD34" s="22">
        <v>0.40555555555555539</v>
      </c>
      <c r="AE34" s="15"/>
      <c r="AF34" s="15"/>
      <c r="AG34" s="15"/>
      <c r="AH34" s="1"/>
      <c r="AI34" s="9">
        <v>4.5833333333333282E-2</v>
      </c>
      <c r="AJ34" s="9"/>
      <c r="AK34" s="3"/>
      <c r="AL34" s="3"/>
      <c r="AM34" s="9" t="s">
        <v>4</v>
      </c>
      <c r="AN34" s="6"/>
      <c r="AO34" s="1"/>
      <c r="AP34" s="16">
        <v>0.1</v>
      </c>
      <c r="AQ34" s="17">
        <v>0</v>
      </c>
      <c r="AR34" s="26">
        <v>0.1</v>
      </c>
      <c r="AS34" s="26">
        <v>27.02</v>
      </c>
      <c r="AT34" s="3"/>
      <c r="AU34" s="1" t="s">
        <v>0</v>
      </c>
      <c r="AV34" s="1" t="s">
        <v>62</v>
      </c>
      <c r="AW34" s="9">
        <v>4.1666666666666519E-3</v>
      </c>
      <c r="AX34" s="1"/>
      <c r="AY34" s="23">
        <v>26</v>
      </c>
      <c r="AZ34" s="15"/>
      <c r="BA34" s="15"/>
      <c r="BB34" s="24">
        <v>0.29999999999999993</v>
      </c>
      <c r="BC34" s="22">
        <v>0.30694444444444435</v>
      </c>
      <c r="BD34" s="22">
        <v>0.30972222222222212</v>
      </c>
      <c r="BE34" s="22">
        <v>0.31180555555555545</v>
      </c>
      <c r="BF34" s="22">
        <v>0.31458333333333321</v>
      </c>
      <c r="BG34" s="22">
        <v>0.3159722222222221</v>
      </c>
      <c r="BH34" s="22">
        <v>0.31736111111111098</v>
      </c>
      <c r="BI34" s="22">
        <v>0.31805555555555542</v>
      </c>
      <c r="BJ34" s="27">
        <v>0.32013888888888875</v>
      </c>
      <c r="BK34" s="22">
        <v>0.3243055555555554</v>
      </c>
      <c r="BL34" s="22">
        <v>0.32569444444444429</v>
      </c>
      <c r="BM34" s="22">
        <v>0.32708333333333317</v>
      </c>
      <c r="BN34" s="22">
        <v>0.3291666666666665</v>
      </c>
      <c r="BO34" s="22">
        <v>0.33124999999999988</v>
      </c>
      <c r="BP34" s="22">
        <v>0.33402777777777765</v>
      </c>
      <c r="BQ34" s="22">
        <v>0.33541666666666653</v>
      </c>
      <c r="BR34" s="22">
        <v>0.33680555555555541</v>
      </c>
      <c r="BS34" s="22">
        <v>0.3381944444444443</v>
      </c>
      <c r="BT34" s="22">
        <v>0.3388888888888888</v>
      </c>
      <c r="BU34" s="22">
        <v>0.34166666666666656</v>
      </c>
      <c r="BV34" s="12">
        <v>0.34583333333333321</v>
      </c>
      <c r="BW34" s="22">
        <v>0.34861111111111098</v>
      </c>
      <c r="BX34" s="22">
        <v>0.35208333333333325</v>
      </c>
      <c r="BY34" s="22">
        <v>0.35347222222222213</v>
      </c>
      <c r="BZ34" s="22">
        <v>0.3562499999999999</v>
      </c>
      <c r="CA34" s="22"/>
      <c r="CB34" s="15"/>
      <c r="CC34" s="15"/>
      <c r="CD34" s="15"/>
      <c r="CE34" s="15"/>
    </row>
    <row r="35" spans="1:83">
      <c r="A35" s="1"/>
      <c r="B35" s="1"/>
      <c r="C35" s="1"/>
      <c r="D35" s="3"/>
      <c r="E35" s="44"/>
      <c r="F35" s="44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22"/>
      <c r="Y35" s="22"/>
      <c r="Z35" s="22"/>
      <c r="AA35" s="22"/>
      <c r="AB35" s="22"/>
      <c r="AC35" s="22"/>
      <c r="AD35" s="22"/>
      <c r="AE35" s="22"/>
      <c r="AF35" s="15"/>
      <c r="AG35" s="15"/>
      <c r="AH35" s="1"/>
      <c r="AI35" s="9">
        <v>0</v>
      </c>
      <c r="AJ35" s="9"/>
      <c r="AK35" s="3"/>
      <c r="AL35" s="3"/>
      <c r="AM35" s="9" t="s">
        <v>2</v>
      </c>
      <c r="AN35" s="6"/>
      <c r="AO35" s="1"/>
      <c r="AP35" s="16">
        <v>0</v>
      </c>
      <c r="AQ35" s="17">
        <v>2.67</v>
      </c>
      <c r="AR35" s="26">
        <v>2.67</v>
      </c>
      <c r="AS35" s="26">
        <v>23.27</v>
      </c>
      <c r="AT35" s="3"/>
      <c r="AU35" s="1" t="s">
        <v>57</v>
      </c>
      <c r="AV35" s="1" t="s">
        <v>62</v>
      </c>
      <c r="AW35" s="9">
        <v>4.1666666666666519E-3</v>
      </c>
      <c r="AX35" s="1"/>
      <c r="AY35" s="23">
        <v>9</v>
      </c>
      <c r="AZ35" s="15"/>
      <c r="BA35" s="15"/>
      <c r="BB35" s="15"/>
      <c r="BC35" s="22">
        <v>0.31111111111111101</v>
      </c>
      <c r="BD35" s="22">
        <v>0.31388888888888877</v>
      </c>
      <c r="BE35" s="22">
        <v>0.3159722222222221</v>
      </c>
      <c r="BF35" s="22">
        <v>0.31874999999999987</v>
      </c>
      <c r="BG35" s="22">
        <v>0.32013888888888875</v>
      </c>
      <c r="BH35" s="22">
        <v>0.32152777777777763</v>
      </c>
      <c r="BI35" s="22">
        <v>0.32222222222222208</v>
      </c>
      <c r="BJ35" s="27">
        <v>0.3243055555555554</v>
      </c>
      <c r="BK35" s="22">
        <v>0.32847222222222205</v>
      </c>
      <c r="BL35" s="22">
        <v>0.32986111111111094</v>
      </c>
      <c r="BM35" s="22">
        <v>0.33124999999999982</v>
      </c>
      <c r="BN35" s="22">
        <v>0.33333333333333315</v>
      </c>
      <c r="BO35" s="22">
        <v>0.33541666666666653</v>
      </c>
      <c r="BP35" s="22">
        <v>0.3381944444444443</v>
      </c>
      <c r="BQ35" s="22">
        <v>0.33958333333333318</v>
      </c>
      <c r="BR35" s="22">
        <v>0.34097222222222207</v>
      </c>
      <c r="BS35" s="22">
        <v>0.34236111111111095</v>
      </c>
      <c r="BT35" s="22">
        <v>0.34305555555555545</v>
      </c>
      <c r="BU35" s="22">
        <v>0.34583333333333321</v>
      </c>
      <c r="BV35" s="12">
        <v>0.34999999999999987</v>
      </c>
      <c r="BW35" s="22"/>
      <c r="BX35" s="22"/>
      <c r="BY35" s="22"/>
      <c r="BZ35" s="22"/>
      <c r="CA35" s="32">
        <v>0.35694444444444429</v>
      </c>
      <c r="CB35" s="15"/>
      <c r="CC35" s="15"/>
      <c r="CD35" s="15"/>
      <c r="CE35" s="15"/>
    </row>
    <row r="36" spans="1:83">
      <c r="A36" s="43" t="s">
        <v>0</v>
      </c>
      <c r="B36" s="43" t="s">
        <v>61</v>
      </c>
      <c r="C36" s="23">
        <v>27</v>
      </c>
      <c r="D36" s="21"/>
      <c r="E36" s="15"/>
      <c r="F36" s="15"/>
      <c r="G36" s="22">
        <v>0.36805555555555541</v>
      </c>
      <c r="H36" s="22">
        <v>0.37013888888888874</v>
      </c>
      <c r="I36" s="22">
        <v>0.37152777777777762</v>
      </c>
      <c r="J36" s="22">
        <v>0.37499999999999983</v>
      </c>
      <c r="K36" s="12">
        <v>0.37847222222222204</v>
      </c>
      <c r="L36" s="22">
        <v>0.38124999999999987</v>
      </c>
      <c r="M36" s="22">
        <v>0.38333333333333319</v>
      </c>
      <c r="N36" s="22">
        <v>0.38402777777777763</v>
      </c>
      <c r="O36" s="22">
        <v>0.38472222222222208</v>
      </c>
      <c r="P36" s="22">
        <v>0.38611111111111096</v>
      </c>
      <c r="Q36" s="22">
        <v>0.38749999999999984</v>
      </c>
      <c r="R36" s="22">
        <v>0.39027777777777767</v>
      </c>
      <c r="S36" s="22">
        <v>0.39236111111111099</v>
      </c>
      <c r="T36" s="22">
        <v>0.39513888888888876</v>
      </c>
      <c r="U36" s="22">
        <v>0.39652777777777765</v>
      </c>
      <c r="V36" s="22">
        <v>0.39791666666666653</v>
      </c>
      <c r="W36" s="25">
        <v>0.40208333333333318</v>
      </c>
      <c r="X36" s="22">
        <v>0.40347222222222207</v>
      </c>
      <c r="Y36" s="22">
        <v>0.40486111111111095</v>
      </c>
      <c r="Z36" s="22">
        <v>0.40624999999999983</v>
      </c>
      <c r="AA36" s="22">
        <v>0.40763888888888872</v>
      </c>
      <c r="AB36" s="22">
        <v>0.40972222222222204</v>
      </c>
      <c r="AC36" s="22">
        <v>0.41111111111111093</v>
      </c>
      <c r="AD36" s="22">
        <v>0.4138888888888887</v>
      </c>
      <c r="AE36" s="32">
        <v>0.41736111111111091</v>
      </c>
      <c r="AF36" s="15"/>
      <c r="AG36" s="15"/>
      <c r="AH36" s="1"/>
      <c r="AI36" s="9">
        <v>4.5833333333333282E-2</v>
      </c>
      <c r="AJ36" s="9"/>
      <c r="AK36" s="4">
        <v>27</v>
      </c>
      <c r="AL36" s="3"/>
      <c r="AM36" s="9" t="s">
        <v>4</v>
      </c>
      <c r="AN36" s="6"/>
      <c r="AO36" s="1"/>
      <c r="AP36" s="16">
        <v>0.1</v>
      </c>
      <c r="AQ36" s="17">
        <v>0</v>
      </c>
      <c r="AR36" s="26">
        <v>0.1</v>
      </c>
      <c r="AS36" s="26">
        <v>27.02</v>
      </c>
      <c r="AT36" s="3"/>
      <c r="AU36" s="1" t="s">
        <v>0</v>
      </c>
      <c r="AV36" s="1" t="s">
        <v>62</v>
      </c>
      <c r="AW36" s="9">
        <v>4.1666666666666519E-3</v>
      </c>
      <c r="AX36" s="1"/>
      <c r="AY36" s="23">
        <v>27</v>
      </c>
      <c r="AZ36" s="15"/>
      <c r="BA36" s="15"/>
      <c r="BB36" s="24">
        <v>0.30833333333333324</v>
      </c>
      <c r="BC36" s="22">
        <v>0.31527777777777766</v>
      </c>
      <c r="BD36" s="22">
        <v>0.31805555555555542</v>
      </c>
      <c r="BE36" s="22">
        <v>0.32013888888888875</v>
      </c>
      <c r="BF36" s="22">
        <v>0.32291666666666652</v>
      </c>
      <c r="BG36" s="22">
        <v>0.3243055555555554</v>
      </c>
      <c r="BH36" s="22">
        <v>0.32569444444444429</v>
      </c>
      <c r="BI36" s="22">
        <v>0.32638888888888873</v>
      </c>
      <c r="BJ36" s="27">
        <v>0.32847222222222205</v>
      </c>
      <c r="BK36" s="22">
        <v>0.33263888888888871</v>
      </c>
      <c r="BL36" s="22">
        <v>0.33402777777777759</v>
      </c>
      <c r="BM36" s="22">
        <v>0.33541666666666647</v>
      </c>
      <c r="BN36" s="22">
        <v>0.3374999999999998</v>
      </c>
      <c r="BO36" s="22">
        <v>0.33958333333333318</v>
      </c>
      <c r="BP36" s="22">
        <v>0.34236111111111095</v>
      </c>
      <c r="BQ36" s="22">
        <v>0.34374999999999983</v>
      </c>
      <c r="BR36" s="22">
        <v>0.34513888888888872</v>
      </c>
      <c r="BS36" s="22">
        <v>0.3465277777777776</v>
      </c>
      <c r="BT36" s="22">
        <v>0.3472222222222221</v>
      </c>
      <c r="BU36" s="22">
        <v>0.34999999999999987</v>
      </c>
      <c r="BV36" s="12">
        <v>0.35416666666666652</v>
      </c>
      <c r="BW36" s="22">
        <v>0.35694444444444429</v>
      </c>
      <c r="BX36" s="22">
        <v>0.36041666666666655</v>
      </c>
      <c r="BY36" s="22">
        <v>0.36180555555555544</v>
      </c>
      <c r="BZ36" s="22">
        <v>0.3645833333333332</v>
      </c>
      <c r="CA36" s="22"/>
      <c r="CB36" s="15"/>
      <c r="CC36" s="15"/>
      <c r="CD36" s="15"/>
      <c r="CE36" s="15"/>
    </row>
    <row r="37" spans="1:83">
      <c r="A37" s="43" t="s">
        <v>12</v>
      </c>
      <c r="B37" s="43" t="s">
        <v>61</v>
      </c>
      <c r="C37" s="33">
        <v>11</v>
      </c>
      <c r="D37" s="8"/>
      <c r="E37" s="1"/>
      <c r="F37" s="15"/>
      <c r="G37" s="3">
        <v>0.37638888888888877</v>
      </c>
      <c r="H37" s="1"/>
      <c r="I37" s="1"/>
      <c r="J37" s="1"/>
      <c r="K37" s="34">
        <v>0.3868055555555554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8"/>
      <c r="X37" s="1"/>
      <c r="Y37" s="1"/>
      <c r="Z37" s="1"/>
      <c r="AA37" s="1"/>
      <c r="AB37" s="1"/>
      <c r="AC37" s="1"/>
      <c r="AD37" s="3">
        <v>0.42222222222222205</v>
      </c>
      <c r="AE37" s="1"/>
      <c r="AF37" s="1"/>
      <c r="AG37" s="1"/>
      <c r="AH37" s="1"/>
      <c r="AI37" s="9">
        <v>4.5833333333333282E-2</v>
      </c>
      <c r="AJ37" s="9"/>
      <c r="AK37" s="3"/>
      <c r="AL37" s="3"/>
      <c r="AM37" s="9" t="s">
        <v>2</v>
      </c>
      <c r="AN37" s="6"/>
      <c r="AO37" s="1"/>
      <c r="AP37" s="16">
        <v>0</v>
      </c>
      <c r="AQ37" s="17">
        <v>2.67</v>
      </c>
      <c r="AR37" s="26">
        <v>2.67</v>
      </c>
      <c r="AS37" s="26">
        <v>23.27</v>
      </c>
      <c r="AT37" s="3"/>
      <c r="AU37" s="1" t="s">
        <v>57</v>
      </c>
      <c r="AV37" s="1" t="s">
        <v>62</v>
      </c>
      <c r="AW37" s="9">
        <v>4.1666666666666519E-3</v>
      </c>
      <c r="AX37" s="1"/>
      <c r="AY37" s="23">
        <v>7</v>
      </c>
      <c r="AZ37" s="15"/>
      <c r="BA37" s="15"/>
      <c r="BB37" s="1"/>
      <c r="BC37" s="22">
        <v>0.31944444444444431</v>
      </c>
      <c r="BD37" s="22">
        <v>0.32222222222222208</v>
      </c>
      <c r="BE37" s="22">
        <v>0.3243055555555554</v>
      </c>
      <c r="BF37" s="22">
        <v>0.32708333333333317</v>
      </c>
      <c r="BG37" s="22">
        <v>0.32847222222222205</v>
      </c>
      <c r="BH37" s="22">
        <v>0.32986111111111094</v>
      </c>
      <c r="BI37" s="22">
        <v>0.33055555555555538</v>
      </c>
      <c r="BJ37" s="27">
        <v>0.33263888888888871</v>
      </c>
      <c r="BK37" s="22">
        <v>0.33680555555555536</v>
      </c>
      <c r="BL37" s="22">
        <v>0.33819444444444424</v>
      </c>
      <c r="BM37" s="22">
        <v>0.33958333333333313</v>
      </c>
      <c r="BN37" s="22">
        <v>0.34166666666666645</v>
      </c>
      <c r="BO37" s="22">
        <v>0.34374999999999983</v>
      </c>
      <c r="BP37" s="22">
        <v>0.3465277777777776</v>
      </c>
      <c r="BQ37" s="22">
        <v>0.34791666666666649</v>
      </c>
      <c r="BR37" s="22">
        <v>0.34930555555555537</v>
      </c>
      <c r="BS37" s="22">
        <v>0.35069444444444425</v>
      </c>
      <c r="BT37" s="22">
        <v>0.35138888888888875</v>
      </c>
      <c r="BU37" s="22">
        <v>0.35416666666666652</v>
      </c>
      <c r="BV37" s="12">
        <v>0.35833333333333317</v>
      </c>
      <c r="BW37" s="22"/>
      <c r="BX37" s="22"/>
      <c r="BY37" s="22"/>
      <c r="BZ37" s="22"/>
      <c r="CA37" s="32">
        <v>0.36527777777777781</v>
      </c>
      <c r="CB37" s="1"/>
      <c r="CC37" s="15"/>
      <c r="CD37" s="15"/>
      <c r="CE37" s="15"/>
    </row>
    <row r="38" spans="1:83">
      <c r="A38" s="43" t="s">
        <v>12</v>
      </c>
      <c r="B38" s="43" t="s">
        <v>61</v>
      </c>
      <c r="C38" s="23">
        <v>13</v>
      </c>
      <c r="D38" s="21"/>
      <c r="E38" s="15"/>
      <c r="F38" s="15"/>
      <c r="G38" s="22">
        <v>0.38472222222222219</v>
      </c>
      <c r="H38" s="22"/>
      <c r="I38" s="22"/>
      <c r="J38" s="22"/>
      <c r="K38" s="12">
        <v>0.39513888888888876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5"/>
      <c r="X38" s="22"/>
      <c r="Y38" s="22"/>
      <c r="Z38" s="22"/>
      <c r="AA38" s="22"/>
      <c r="AB38" s="22"/>
      <c r="AC38" s="22"/>
      <c r="AD38" s="22">
        <v>0.43055555555555541</v>
      </c>
      <c r="AE38" s="22"/>
      <c r="AF38" s="15"/>
      <c r="AG38" s="15"/>
      <c r="AH38" s="1"/>
      <c r="AI38" s="9">
        <v>4.5833333333333226E-2</v>
      </c>
      <c r="AJ38" s="9"/>
      <c r="AK38" s="3"/>
      <c r="AL38" s="3"/>
      <c r="AM38" s="9" t="s">
        <v>4</v>
      </c>
      <c r="AN38" s="6"/>
      <c r="AO38" s="1"/>
      <c r="AP38" s="16">
        <v>0</v>
      </c>
      <c r="AQ38" s="17">
        <v>0</v>
      </c>
      <c r="AR38" s="26">
        <v>0</v>
      </c>
      <c r="AS38" s="26">
        <v>27.02</v>
      </c>
      <c r="AT38" s="3"/>
      <c r="AU38" s="1" t="s">
        <v>0</v>
      </c>
      <c r="AV38" s="1" t="s">
        <v>62</v>
      </c>
      <c r="AW38" s="9">
        <v>4.1666666666666519E-3</v>
      </c>
      <c r="AX38" s="1"/>
      <c r="AY38" s="23">
        <v>11</v>
      </c>
      <c r="AZ38" s="15"/>
      <c r="BA38" s="15"/>
      <c r="BB38" s="1"/>
      <c r="BC38" s="22">
        <v>0.32361111111111096</v>
      </c>
      <c r="BD38" s="22">
        <v>0.32638888888888873</v>
      </c>
      <c r="BE38" s="22">
        <v>0.32847222222222205</v>
      </c>
      <c r="BF38" s="22">
        <v>0.33124999999999982</v>
      </c>
      <c r="BG38" s="22">
        <v>0.33263888888888871</v>
      </c>
      <c r="BH38" s="22">
        <v>0.33402777777777759</v>
      </c>
      <c r="BI38" s="22">
        <v>0.33472222222222203</v>
      </c>
      <c r="BJ38" s="27">
        <v>0.33680555555555536</v>
      </c>
      <c r="BK38" s="22">
        <v>0.34097222222222201</v>
      </c>
      <c r="BL38" s="22">
        <v>0.34236111111111089</v>
      </c>
      <c r="BM38" s="22">
        <v>0.34374999999999978</v>
      </c>
      <c r="BN38" s="22">
        <v>0.3458333333333331</v>
      </c>
      <c r="BO38" s="22">
        <v>0.34791666666666649</v>
      </c>
      <c r="BP38" s="22">
        <v>0.35069444444444425</v>
      </c>
      <c r="BQ38" s="22">
        <v>0.35208333333333314</v>
      </c>
      <c r="BR38" s="22">
        <v>0.35347222222222202</v>
      </c>
      <c r="BS38" s="22">
        <v>0.35486111111111091</v>
      </c>
      <c r="BT38" s="22">
        <v>0.3555555555555554</v>
      </c>
      <c r="BU38" s="22">
        <v>0.35833333333333317</v>
      </c>
      <c r="BV38" s="12">
        <v>0.36249999999999982</v>
      </c>
      <c r="BW38" s="22">
        <v>0.36527777777777759</v>
      </c>
      <c r="BX38" s="22">
        <v>0.36874999999999986</v>
      </c>
      <c r="BY38" s="22">
        <v>0.37013888888888874</v>
      </c>
      <c r="BZ38" s="22">
        <v>0.37291666666666651</v>
      </c>
      <c r="CA38" s="22"/>
      <c r="CB38" s="15"/>
      <c r="CC38" s="15"/>
      <c r="CD38" s="15"/>
      <c r="CE38" s="15"/>
    </row>
    <row r="39" spans="1:83">
      <c r="A39" s="1"/>
      <c r="B39" s="1"/>
      <c r="C39" s="1"/>
      <c r="D39" s="44"/>
      <c r="E39" s="44"/>
      <c r="F39" s="44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22"/>
      <c r="Y39" s="22"/>
      <c r="Z39" s="22"/>
      <c r="AA39" s="22"/>
      <c r="AB39" s="22"/>
      <c r="AC39" s="22"/>
      <c r="AD39" s="22"/>
      <c r="AE39" s="22"/>
      <c r="AF39" s="1"/>
      <c r="AG39" s="1"/>
      <c r="AH39" s="1"/>
      <c r="AI39" s="9">
        <v>0</v>
      </c>
      <c r="AJ39" s="9"/>
      <c r="AK39" s="3"/>
      <c r="AL39" s="3"/>
      <c r="AM39" s="9" t="s">
        <v>2</v>
      </c>
      <c r="AN39" s="6"/>
      <c r="AO39" s="1"/>
      <c r="AP39" s="16">
        <v>0</v>
      </c>
      <c r="AQ39" s="17">
        <v>2.67</v>
      </c>
      <c r="AR39" s="26">
        <v>2.67</v>
      </c>
      <c r="AS39" s="26">
        <v>23.27</v>
      </c>
      <c r="AT39" s="3"/>
      <c r="AU39" s="1" t="s">
        <v>57</v>
      </c>
      <c r="AV39" s="1" t="s">
        <v>62</v>
      </c>
      <c r="AW39" s="9">
        <v>4.1666666666666519E-3</v>
      </c>
      <c r="AX39" s="1"/>
      <c r="AY39" s="23">
        <v>8</v>
      </c>
      <c r="AZ39" s="15"/>
      <c r="BA39" s="15"/>
      <c r="BB39" s="1"/>
      <c r="BC39" s="22">
        <v>0.32777777777777761</v>
      </c>
      <c r="BD39" s="22">
        <v>0.33055555555555538</v>
      </c>
      <c r="BE39" s="22">
        <v>0.33263888888888871</v>
      </c>
      <c r="BF39" s="22">
        <v>0.33541666666666647</v>
      </c>
      <c r="BG39" s="22">
        <v>0.33680555555555536</v>
      </c>
      <c r="BH39" s="22">
        <v>0.33819444444444424</v>
      </c>
      <c r="BI39" s="22">
        <v>0.33888888888888868</v>
      </c>
      <c r="BJ39" s="27">
        <v>0.34097222222222201</v>
      </c>
      <c r="BK39" s="22">
        <v>0.34513888888888866</v>
      </c>
      <c r="BL39" s="22">
        <v>0.34652777777777755</v>
      </c>
      <c r="BM39" s="22">
        <v>0.34791666666666643</v>
      </c>
      <c r="BN39" s="22">
        <v>0.34999999999999976</v>
      </c>
      <c r="BO39" s="22">
        <v>0.35208333333333314</v>
      </c>
      <c r="BP39" s="22">
        <v>0.35486111111111091</v>
      </c>
      <c r="BQ39" s="22">
        <v>0.35624999999999979</v>
      </c>
      <c r="BR39" s="22">
        <v>0.35763888888888867</v>
      </c>
      <c r="BS39" s="22">
        <v>0.35902777777777756</v>
      </c>
      <c r="BT39" s="22">
        <v>0.35972222222222205</v>
      </c>
      <c r="BU39" s="22">
        <v>0.36249999999999982</v>
      </c>
      <c r="BV39" s="12">
        <v>0.36666666666666647</v>
      </c>
      <c r="BW39" s="22"/>
      <c r="BX39" s="22"/>
      <c r="BY39" s="22"/>
      <c r="BZ39" s="22"/>
      <c r="CA39" s="32">
        <v>0.37361111111111112</v>
      </c>
      <c r="CB39" s="15"/>
      <c r="CC39" s="15"/>
      <c r="CD39" s="15"/>
      <c r="CE39" s="15"/>
    </row>
    <row r="40" spans="1:83">
      <c r="A40" s="43" t="s">
        <v>57</v>
      </c>
      <c r="B40" s="1" t="s">
        <v>61</v>
      </c>
      <c r="C40" s="23">
        <v>14</v>
      </c>
      <c r="D40" s="13"/>
      <c r="E40" s="15"/>
      <c r="F40" s="15"/>
      <c r="G40" s="22"/>
      <c r="H40" s="22"/>
      <c r="I40" s="22"/>
      <c r="J40" s="22"/>
      <c r="K40" s="12">
        <v>0.39930555555555525</v>
      </c>
      <c r="L40" s="22">
        <v>0.40208333333333307</v>
      </c>
      <c r="M40" s="22">
        <v>0.4041666666666664</v>
      </c>
      <c r="N40" s="22">
        <v>0.40486111111111084</v>
      </c>
      <c r="O40" s="22">
        <v>0.40555555555555528</v>
      </c>
      <c r="P40" s="22">
        <v>0.40694444444444416</v>
      </c>
      <c r="Q40" s="22">
        <v>0.40833333333333305</v>
      </c>
      <c r="R40" s="22">
        <v>0.41111111111111087</v>
      </c>
      <c r="S40" s="22">
        <v>0.4131944444444442</v>
      </c>
      <c r="T40" s="22">
        <v>0.41597222222222197</v>
      </c>
      <c r="U40" s="22">
        <v>0.41736111111111085</v>
      </c>
      <c r="V40" s="22">
        <v>0.41874999999999973</v>
      </c>
      <c r="W40" s="25">
        <v>0.42291666666666639</v>
      </c>
      <c r="X40" s="22">
        <v>0.42430555555555527</v>
      </c>
      <c r="Y40" s="22">
        <v>0.42569444444444415</v>
      </c>
      <c r="Z40" s="22">
        <v>0.42708333333333304</v>
      </c>
      <c r="AA40" s="22">
        <v>0.42847222222222192</v>
      </c>
      <c r="AB40" s="22">
        <v>0.43055555555555525</v>
      </c>
      <c r="AC40" s="22">
        <v>0.43194444444444413</v>
      </c>
      <c r="AD40" s="22">
        <v>0.4347222222222219</v>
      </c>
      <c r="AE40" s="15"/>
      <c r="AF40" s="15"/>
      <c r="AG40" s="15"/>
      <c r="AH40" s="1"/>
      <c r="AI40" s="9">
        <v>3.5416666666666652E-2</v>
      </c>
      <c r="AJ40" s="9">
        <v>1.388888888888884E-3</v>
      </c>
      <c r="AK40" s="3"/>
      <c r="AL40" s="3"/>
      <c r="AM40" s="9" t="s">
        <v>4</v>
      </c>
      <c r="AN40" s="6"/>
      <c r="AO40" s="1"/>
      <c r="AP40" s="16">
        <v>0</v>
      </c>
      <c r="AQ40" s="17">
        <v>0</v>
      </c>
      <c r="AR40" s="26">
        <v>0</v>
      </c>
      <c r="AS40" s="26">
        <v>27.02</v>
      </c>
      <c r="AT40" s="1"/>
      <c r="AU40" s="1" t="s">
        <v>0</v>
      </c>
      <c r="AV40" s="1" t="s">
        <v>62</v>
      </c>
      <c r="AW40" s="9">
        <v>4.1666666666666519E-3</v>
      </c>
      <c r="AX40" s="1"/>
      <c r="AY40" s="23">
        <v>13</v>
      </c>
      <c r="AZ40" s="15"/>
      <c r="BA40" s="15"/>
      <c r="BB40" s="1"/>
      <c r="BC40" s="22">
        <v>0.33194444444444426</v>
      </c>
      <c r="BD40" s="22">
        <v>0.33472222222222203</v>
      </c>
      <c r="BE40" s="22">
        <v>0.33680555555555536</v>
      </c>
      <c r="BF40" s="22">
        <v>0.33958333333333313</v>
      </c>
      <c r="BG40" s="22">
        <v>0.34097222222222201</v>
      </c>
      <c r="BH40" s="22">
        <v>0.34236111111111089</v>
      </c>
      <c r="BI40" s="22">
        <v>0.34305555555555534</v>
      </c>
      <c r="BJ40" s="27">
        <v>0.34513888888888866</v>
      </c>
      <c r="BK40" s="22">
        <v>0.34930555555555531</v>
      </c>
      <c r="BL40" s="22">
        <v>0.3506944444444442</v>
      </c>
      <c r="BM40" s="22">
        <v>0.35208333333333308</v>
      </c>
      <c r="BN40" s="22">
        <v>0.35416666666666641</v>
      </c>
      <c r="BO40" s="22">
        <v>0.35624999999999979</v>
      </c>
      <c r="BP40" s="22">
        <v>0.35902777777777756</v>
      </c>
      <c r="BQ40" s="22">
        <v>0.36041666666666644</v>
      </c>
      <c r="BR40" s="22">
        <v>0.36180555555555532</v>
      </c>
      <c r="BS40" s="22">
        <v>0.36319444444444421</v>
      </c>
      <c r="BT40" s="22">
        <v>0.36388888888888871</v>
      </c>
      <c r="BU40" s="22">
        <v>0.36666666666666647</v>
      </c>
      <c r="BV40" s="12">
        <v>0.37083333333333313</v>
      </c>
      <c r="BW40" s="22">
        <v>0.37361111111111089</v>
      </c>
      <c r="BX40" s="22">
        <v>0.37708333333333316</v>
      </c>
      <c r="BY40" s="22">
        <v>0.37847222222222204</v>
      </c>
      <c r="BZ40" s="22">
        <v>0.38124999999999981</v>
      </c>
      <c r="CA40" s="22"/>
      <c r="CB40" s="15"/>
      <c r="CC40" s="15"/>
      <c r="CD40" s="15"/>
      <c r="CE40" s="15"/>
    </row>
    <row r="41" spans="1:83">
      <c r="A41" s="1"/>
      <c r="B41" s="1"/>
      <c r="C41" s="1"/>
      <c r="D41" s="44"/>
      <c r="E41" s="44"/>
      <c r="F41" s="44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22"/>
      <c r="Y41" s="22"/>
      <c r="Z41" s="22"/>
      <c r="AA41" s="22"/>
      <c r="AB41" s="22"/>
      <c r="AC41" s="22"/>
      <c r="AD41" s="22"/>
      <c r="AE41" s="15"/>
      <c r="AF41" s="15"/>
      <c r="AG41" s="15"/>
      <c r="AH41" s="1"/>
      <c r="AI41" s="9">
        <v>0</v>
      </c>
      <c r="AJ41" s="9"/>
      <c r="AK41" s="3"/>
      <c r="AL41" s="3"/>
      <c r="AM41" s="9" t="s">
        <v>2</v>
      </c>
      <c r="AN41" s="6"/>
      <c r="AO41" s="1"/>
      <c r="AP41" s="16">
        <v>0</v>
      </c>
      <c r="AQ41" s="17">
        <v>2.67</v>
      </c>
      <c r="AR41" s="26">
        <v>2.67</v>
      </c>
      <c r="AS41" s="26">
        <v>23.27</v>
      </c>
      <c r="AT41" s="1"/>
      <c r="AU41" s="1" t="s">
        <v>57</v>
      </c>
      <c r="AV41" s="1" t="s">
        <v>62</v>
      </c>
      <c r="AW41" s="9">
        <v>4.1666666666666519E-3</v>
      </c>
      <c r="AX41" s="1"/>
      <c r="AY41" s="23">
        <v>10</v>
      </c>
      <c r="AZ41" s="15"/>
      <c r="BA41" s="15"/>
      <c r="BB41" s="1"/>
      <c r="BC41" s="22">
        <v>0.33611111111111092</v>
      </c>
      <c r="BD41" s="22">
        <v>0.33888888888888868</v>
      </c>
      <c r="BE41" s="22">
        <v>0.34097222222222201</v>
      </c>
      <c r="BF41" s="22">
        <v>0.34374999999999978</v>
      </c>
      <c r="BG41" s="22">
        <v>0.34513888888888866</v>
      </c>
      <c r="BH41" s="22">
        <v>0.34652777777777755</v>
      </c>
      <c r="BI41" s="22">
        <v>0.34722222222222199</v>
      </c>
      <c r="BJ41" s="27">
        <v>0.34930555555555531</v>
      </c>
      <c r="BK41" s="22">
        <v>0.35347222222222197</v>
      </c>
      <c r="BL41" s="22">
        <v>0.35486111111111085</v>
      </c>
      <c r="BM41" s="22">
        <v>0.35624999999999973</v>
      </c>
      <c r="BN41" s="22">
        <v>0.35833333333333306</v>
      </c>
      <c r="BO41" s="22">
        <v>0.36041666666666644</v>
      </c>
      <c r="BP41" s="22">
        <v>0.36319444444444421</v>
      </c>
      <c r="BQ41" s="22">
        <v>0.36458333333333309</v>
      </c>
      <c r="BR41" s="22">
        <v>0.36597222222222198</v>
      </c>
      <c r="BS41" s="22">
        <v>0.36736111111111086</v>
      </c>
      <c r="BT41" s="22">
        <v>0.36805555555555536</v>
      </c>
      <c r="BU41" s="22">
        <v>0.37083333333333313</v>
      </c>
      <c r="BV41" s="12">
        <v>0.37499999999999978</v>
      </c>
      <c r="BW41" s="22"/>
      <c r="BX41" s="22"/>
      <c r="BY41" s="22"/>
      <c r="BZ41" s="22"/>
      <c r="CA41" s="32">
        <v>0.3819444444444442</v>
      </c>
      <c r="CB41" s="15"/>
      <c r="CC41" s="15"/>
      <c r="CD41" s="15"/>
      <c r="CE41" s="15"/>
    </row>
    <row r="42" spans="1:83">
      <c r="A42" s="43" t="s">
        <v>0</v>
      </c>
      <c r="B42" s="43" t="s">
        <v>61</v>
      </c>
      <c r="C42" s="23">
        <v>15</v>
      </c>
      <c r="D42" s="21"/>
      <c r="E42" s="15"/>
      <c r="F42" s="15"/>
      <c r="G42" s="22">
        <v>0.39305555555555532</v>
      </c>
      <c r="H42" s="22">
        <v>0.39513888888888865</v>
      </c>
      <c r="I42" s="22">
        <v>0.39652777777777753</v>
      </c>
      <c r="J42" s="22">
        <v>0.39999999999999974</v>
      </c>
      <c r="K42" s="12">
        <v>0.40347222222222195</v>
      </c>
      <c r="L42" s="22">
        <v>0.40624999999999978</v>
      </c>
      <c r="M42" s="22">
        <v>0.4083333333333331</v>
      </c>
      <c r="N42" s="22">
        <v>0.40902777777777755</v>
      </c>
      <c r="O42" s="22">
        <v>0.40972222222222199</v>
      </c>
      <c r="P42" s="22">
        <v>0.41111111111111087</v>
      </c>
      <c r="Q42" s="22">
        <v>0.41249999999999976</v>
      </c>
      <c r="R42" s="22">
        <v>0.41527777777777758</v>
      </c>
      <c r="S42" s="22">
        <v>0.41736111111111091</v>
      </c>
      <c r="T42" s="22">
        <v>0.42013888888888867</v>
      </c>
      <c r="U42" s="22">
        <v>0.42152777777777756</v>
      </c>
      <c r="V42" s="22">
        <v>0.42291666666666644</v>
      </c>
      <c r="W42" s="25">
        <v>0.42708333333333309</v>
      </c>
      <c r="X42" s="22">
        <v>0.42847222222222198</v>
      </c>
      <c r="Y42" s="22">
        <v>0.42986111111111086</v>
      </c>
      <c r="Z42" s="22">
        <v>0.43124999999999974</v>
      </c>
      <c r="AA42" s="22">
        <v>0.43263888888888863</v>
      </c>
      <c r="AB42" s="22">
        <v>0.43472222222222195</v>
      </c>
      <c r="AC42" s="22">
        <v>0.43611111111111084</v>
      </c>
      <c r="AD42" s="22">
        <v>0.43888888888888861</v>
      </c>
      <c r="AE42" s="32">
        <v>0.44236111111111082</v>
      </c>
      <c r="AF42" s="15"/>
      <c r="AG42" s="15"/>
      <c r="AH42" s="3">
        <v>3.472222222222222E-3</v>
      </c>
      <c r="AI42" s="9">
        <v>4.5833333333333282E-2</v>
      </c>
      <c r="AJ42" s="9"/>
      <c r="AK42" s="4">
        <v>15</v>
      </c>
      <c r="AL42" s="3"/>
      <c r="AM42" s="9" t="s">
        <v>4</v>
      </c>
      <c r="AN42" s="6"/>
      <c r="AO42" s="1"/>
      <c r="AP42" s="16">
        <v>0</v>
      </c>
      <c r="AQ42" s="17">
        <v>0</v>
      </c>
      <c r="AR42" s="26">
        <v>0</v>
      </c>
      <c r="AS42" s="26">
        <v>27.02</v>
      </c>
      <c r="AT42" s="1"/>
      <c r="AU42" s="1" t="s">
        <v>0</v>
      </c>
      <c r="AV42" s="1" t="s">
        <v>62</v>
      </c>
      <c r="AW42" s="9">
        <v>4.1666666666666519E-3</v>
      </c>
      <c r="AX42" s="1"/>
      <c r="AY42" s="23">
        <v>15</v>
      </c>
      <c r="AZ42" s="15"/>
      <c r="BA42" s="15"/>
      <c r="BB42" s="1"/>
      <c r="BC42" s="22">
        <v>0.34027777777777757</v>
      </c>
      <c r="BD42" s="22">
        <v>0.34305555555555534</v>
      </c>
      <c r="BE42" s="22">
        <v>0.34513888888888866</v>
      </c>
      <c r="BF42" s="22">
        <v>0.34791666666666643</v>
      </c>
      <c r="BG42" s="22">
        <v>0.34930555555555531</v>
      </c>
      <c r="BH42" s="22">
        <v>0.3506944444444442</v>
      </c>
      <c r="BI42" s="22">
        <v>0.35138888888888864</v>
      </c>
      <c r="BJ42" s="27">
        <v>0.35347222222222197</v>
      </c>
      <c r="BK42" s="22">
        <v>0.35763888888888862</v>
      </c>
      <c r="BL42" s="22">
        <v>0.3590277777777775</v>
      </c>
      <c r="BM42" s="22">
        <v>0.36041666666666639</v>
      </c>
      <c r="BN42" s="22">
        <v>0.36249999999999971</v>
      </c>
      <c r="BO42" s="22">
        <v>0.36458333333333309</v>
      </c>
      <c r="BP42" s="22">
        <v>0.36736111111111086</v>
      </c>
      <c r="BQ42" s="22">
        <v>0.36874999999999974</v>
      </c>
      <c r="BR42" s="22">
        <v>0.37013888888888863</v>
      </c>
      <c r="BS42" s="22">
        <v>0.37152777777777751</v>
      </c>
      <c r="BT42" s="22">
        <v>0.37222222222222201</v>
      </c>
      <c r="BU42" s="22">
        <v>0.37499999999999978</v>
      </c>
      <c r="BV42" s="12">
        <v>0.37916666666666643</v>
      </c>
      <c r="BW42" s="22">
        <v>0.3819444444444442</v>
      </c>
      <c r="BX42" s="22">
        <v>0.38541666666666646</v>
      </c>
      <c r="BY42" s="22">
        <v>0.38680555555555535</v>
      </c>
      <c r="BZ42" s="22">
        <v>0.38958333333333311</v>
      </c>
      <c r="CA42" s="22"/>
      <c r="CB42" s="15"/>
      <c r="CC42" s="15"/>
      <c r="CD42" s="15"/>
      <c r="CE42" s="15"/>
    </row>
    <row r="43" spans="1:83">
      <c r="A43" s="43" t="s">
        <v>57</v>
      </c>
      <c r="B43" s="1" t="s">
        <v>61</v>
      </c>
      <c r="C43" s="23">
        <v>16</v>
      </c>
      <c r="D43" s="13"/>
      <c r="E43" s="15"/>
      <c r="F43" s="15"/>
      <c r="G43" s="22"/>
      <c r="H43" s="22"/>
      <c r="I43" s="22"/>
      <c r="J43" s="22"/>
      <c r="K43" s="12">
        <v>0.40763888888888861</v>
      </c>
      <c r="L43" s="22">
        <v>0.41041666666666643</v>
      </c>
      <c r="M43" s="22">
        <v>0.41249999999999976</v>
      </c>
      <c r="N43" s="22">
        <v>0.4131944444444442</v>
      </c>
      <c r="O43" s="22">
        <v>0.41388888888888864</v>
      </c>
      <c r="P43" s="22">
        <v>0.41527777777777752</v>
      </c>
      <c r="Q43" s="22">
        <v>0.41666666666666641</v>
      </c>
      <c r="R43" s="22">
        <v>0.41944444444444423</v>
      </c>
      <c r="S43" s="22">
        <v>0.42152777777777756</v>
      </c>
      <c r="T43" s="22">
        <v>0.42430555555555532</v>
      </c>
      <c r="U43" s="22">
        <v>0.42569444444444421</v>
      </c>
      <c r="V43" s="22">
        <v>0.42708333333333309</v>
      </c>
      <c r="W43" s="25">
        <v>0.43124999999999974</v>
      </c>
      <c r="X43" s="22">
        <v>0.43263888888888863</v>
      </c>
      <c r="Y43" s="22">
        <v>0.43402777777777751</v>
      </c>
      <c r="Z43" s="22">
        <v>0.4354166666666664</v>
      </c>
      <c r="AA43" s="22">
        <v>0.43680555555555528</v>
      </c>
      <c r="AB43" s="22">
        <v>0.43888888888888861</v>
      </c>
      <c r="AC43" s="22">
        <v>0.44027777777777749</v>
      </c>
      <c r="AD43" s="22">
        <v>0.44305555555555526</v>
      </c>
      <c r="AE43" s="32">
        <v>0.44652777777777747</v>
      </c>
      <c r="AF43" s="15"/>
      <c r="AG43" s="15"/>
      <c r="AH43" s="1"/>
      <c r="AI43" s="9">
        <v>3.5416666666666652E-2</v>
      </c>
      <c r="AJ43" s="9">
        <v>3.4722222222222099E-3</v>
      </c>
      <c r="AK43" s="4">
        <v>16</v>
      </c>
      <c r="AL43" s="1"/>
      <c r="AM43" s="9" t="s">
        <v>2</v>
      </c>
      <c r="AN43" s="6"/>
      <c r="AO43" s="1"/>
      <c r="AP43" s="16">
        <v>0</v>
      </c>
      <c r="AQ43" s="17">
        <v>2.67</v>
      </c>
      <c r="AR43" s="26">
        <v>2.67</v>
      </c>
      <c r="AS43" s="26">
        <v>23.27</v>
      </c>
      <c r="AT43" s="1"/>
      <c r="AU43" s="1" t="s">
        <v>57</v>
      </c>
      <c r="AV43" s="1" t="s">
        <v>62</v>
      </c>
      <c r="AW43" s="9">
        <v>4.1666666666666519E-3</v>
      </c>
      <c r="AX43" s="1"/>
      <c r="AY43" s="23">
        <v>12</v>
      </c>
      <c r="AZ43" s="15"/>
      <c r="BA43" s="15"/>
      <c r="BB43" s="1"/>
      <c r="BC43" s="22">
        <v>0.34444444444444422</v>
      </c>
      <c r="BD43" s="22">
        <v>0.34722222222222199</v>
      </c>
      <c r="BE43" s="22">
        <v>0.34930555555555531</v>
      </c>
      <c r="BF43" s="22">
        <v>0.35208333333333308</v>
      </c>
      <c r="BG43" s="22">
        <v>0.35347222222222197</v>
      </c>
      <c r="BH43" s="22">
        <v>0.35486111111111085</v>
      </c>
      <c r="BI43" s="22">
        <v>0.35555555555555529</v>
      </c>
      <c r="BJ43" s="27">
        <v>0.35763888888888862</v>
      </c>
      <c r="BK43" s="22">
        <v>0.36180555555555527</v>
      </c>
      <c r="BL43" s="22">
        <v>0.36319444444444415</v>
      </c>
      <c r="BM43" s="22">
        <v>0.36458333333333304</v>
      </c>
      <c r="BN43" s="22">
        <v>0.36666666666666636</v>
      </c>
      <c r="BO43" s="22">
        <v>0.36874999999999974</v>
      </c>
      <c r="BP43" s="22">
        <v>0.37152777777777751</v>
      </c>
      <c r="BQ43" s="22">
        <v>0.3729166666666664</v>
      </c>
      <c r="BR43" s="22">
        <v>0.37430555555555528</v>
      </c>
      <c r="BS43" s="22">
        <v>0.37569444444444416</v>
      </c>
      <c r="BT43" s="22">
        <v>0.37638888888888866</v>
      </c>
      <c r="BU43" s="22">
        <v>0.37916666666666643</v>
      </c>
      <c r="BV43" s="12">
        <v>0.38333333333333308</v>
      </c>
      <c r="BW43" s="22"/>
      <c r="BX43" s="22"/>
      <c r="BY43" s="22"/>
      <c r="BZ43" s="22"/>
      <c r="CA43" s="32">
        <v>0.3902777777777775</v>
      </c>
      <c r="CB43" s="15"/>
      <c r="CC43" s="15"/>
      <c r="CD43" s="15"/>
      <c r="CE43" s="15"/>
    </row>
    <row r="44" spans="1:83">
      <c r="A44" s="43" t="s">
        <v>0</v>
      </c>
      <c r="B44" s="43" t="s">
        <v>61</v>
      </c>
      <c r="C44" s="23">
        <v>17</v>
      </c>
      <c r="D44" s="21"/>
      <c r="E44" s="15"/>
      <c r="F44" s="15"/>
      <c r="G44" s="22">
        <v>0.40138888888888863</v>
      </c>
      <c r="H44" s="22">
        <v>0.40347222222222195</v>
      </c>
      <c r="I44" s="22">
        <v>0.40486111111111084</v>
      </c>
      <c r="J44" s="22">
        <v>0.40833333333333305</v>
      </c>
      <c r="K44" s="12">
        <v>0.41180555555555526</v>
      </c>
      <c r="L44" s="22">
        <v>0.41458333333333308</v>
      </c>
      <c r="M44" s="22">
        <v>0.41666666666666641</v>
      </c>
      <c r="N44" s="22">
        <v>0.41736111111111085</v>
      </c>
      <c r="O44" s="22">
        <v>0.41805555555555529</v>
      </c>
      <c r="P44" s="22">
        <v>0.41944444444444418</v>
      </c>
      <c r="Q44" s="22">
        <v>0.42083333333333306</v>
      </c>
      <c r="R44" s="22">
        <v>0.42361111111111088</v>
      </c>
      <c r="S44" s="22">
        <v>0.42569444444444421</v>
      </c>
      <c r="T44" s="22">
        <v>0.42847222222222198</v>
      </c>
      <c r="U44" s="22">
        <v>0.42986111111111086</v>
      </c>
      <c r="V44" s="22">
        <v>0.43124999999999974</v>
      </c>
      <c r="W44" s="25">
        <v>0.4354166666666664</v>
      </c>
      <c r="X44" s="22">
        <v>0.43680555555555528</v>
      </c>
      <c r="Y44" s="22">
        <v>0.43819444444444416</v>
      </c>
      <c r="Z44" s="22">
        <v>0.43958333333333305</v>
      </c>
      <c r="AA44" s="22">
        <v>0.44097222222222193</v>
      </c>
      <c r="AB44" s="22">
        <v>0.44305555555555526</v>
      </c>
      <c r="AC44" s="22">
        <v>0.44444444444444414</v>
      </c>
      <c r="AD44" s="22">
        <v>0.44722222222222191</v>
      </c>
      <c r="AE44" s="15"/>
      <c r="AF44" s="15"/>
      <c r="AG44" s="15"/>
      <c r="AH44" s="1"/>
      <c r="AI44" s="9">
        <v>4.5833333333333282E-2</v>
      </c>
      <c r="AJ44" s="9"/>
      <c r="AK44" s="1"/>
      <c r="AL44" s="1"/>
      <c r="AM44" s="9" t="s">
        <v>4</v>
      </c>
      <c r="AN44" s="6"/>
      <c r="AO44" s="1"/>
      <c r="AP44" s="16">
        <v>0</v>
      </c>
      <c r="AQ44" s="17">
        <v>0</v>
      </c>
      <c r="AR44" s="26">
        <v>0</v>
      </c>
      <c r="AS44" s="26">
        <v>27.02</v>
      </c>
      <c r="AT44" s="1"/>
      <c r="AU44" s="1" t="s">
        <v>0</v>
      </c>
      <c r="AV44" s="1" t="s">
        <v>62</v>
      </c>
      <c r="AW44" s="9">
        <v>4.1666666666666519E-3</v>
      </c>
      <c r="AX44" s="1"/>
      <c r="AY44" s="23">
        <v>17</v>
      </c>
      <c r="AZ44" s="15"/>
      <c r="BA44" s="15"/>
      <c r="BB44" s="1"/>
      <c r="BC44" s="22">
        <v>0.34861111111111087</v>
      </c>
      <c r="BD44" s="22">
        <v>0.35138888888888864</v>
      </c>
      <c r="BE44" s="22">
        <v>0.35347222222222197</v>
      </c>
      <c r="BF44" s="22">
        <v>0.35624999999999973</v>
      </c>
      <c r="BG44" s="22">
        <v>0.35763888888888862</v>
      </c>
      <c r="BH44" s="22">
        <v>0.3590277777777775</v>
      </c>
      <c r="BI44" s="22">
        <v>0.35972222222222194</v>
      </c>
      <c r="BJ44" s="27">
        <v>0.36180555555555527</v>
      </c>
      <c r="BK44" s="22">
        <v>0.36597222222222192</v>
      </c>
      <c r="BL44" s="22">
        <v>0.36736111111111081</v>
      </c>
      <c r="BM44" s="22">
        <v>0.36874999999999969</v>
      </c>
      <c r="BN44" s="22">
        <v>0.37083333333333302</v>
      </c>
      <c r="BO44" s="22">
        <v>0.3729166666666664</v>
      </c>
      <c r="BP44" s="22">
        <v>0.37569444444444416</v>
      </c>
      <c r="BQ44" s="22">
        <v>0.37708333333333305</v>
      </c>
      <c r="BR44" s="22">
        <v>0.37847222222222193</v>
      </c>
      <c r="BS44" s="22">
        <v>0.37986111111111082</v>
      </c>
      <c r="BT44" s="22">
        <v>0.38055555555555531</v>
      </c>
      <c r="BU44" s="22">
        <v>0.38333333333333308</v>
      </c>
      <c r="BV44" s="12">
        <v>0.38749999999999973</v>
      </c>
      <c r="BW44" s="22">
        <v>0.3902777777777775</v>
      </c>
      <c r="BX44" s="22">
        <v>0.39374999999999977</v>
      </c>
      <c r="BY44" s="22">
        <v>0.39513888888888865</v>
      </c>
      <c r="BZ44" s="22">
        <v>0.39791666666666642</v>
      </c>
      <c r="CA44" s="22"/>
      <c r="CB44" s="15"/>
      <c r="CC44" s="15"/>
      <c r="CD44" s="15"/>
      <c r="CE44" s="15"/>
    </row>
    <row r="45" spans="1:83">
      <c r="A45" s="1"/>
      <c r="B45" s="1"/>
      <c r="C45" s="1"/>
      <c r="D45" s="3"/>
      <c r="E45" s="44"/>
      <c r="F45" s="44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22"/>
      <c r="Y45" s="22"/>
      <c r="Z45" s="22"/>
      <c r="AA45" s="22"/>
      <c r="AB45" s="22"/>
      <c r="AC45" s="22"/>
      <c r="AD45" s="22"/>
      <c r="AE45" s="22"/>
      <c r="AF45" s="15"/>
      <c r="AG45" s="15"/>
      <c r="AH45" s="1"/>
      <c r="AI45" s="9">
        <v>0</v>
      </c>
      <c r="AJ45" s="9"/>
      <c r="AK45" s="1"/>
      <c r="AL45" s="1"/>
      <c r="AM45" s="9" t="s">
        <v>2</v>
      </c>
      <c r="AN45" s="6"/>
      <c r="AO45" s="1"/>
      <c r="AP45" s="16">
        <v>0</v>
      </c>
      <c r="AQ45" s="17">
        <v>0</v>
      </c>
      <c r="AR45" s="26">
        <v>0</v>
      </c>
      <c r="AS45" s="26">
        <v>23.27</v>
      </c>
      <c r="AT45" s="1"/>
      <c r="AU45" s="1" t="s">
        <v>57</v>
      </c>
      <c r="AV45" s="1" t="s">
        <v>62</v>
      </c>
      <c r="AW45" s="9">
        <v>4.1666666666666519E-3</v>
      </c>
      <c r="AX45" s="1"/>
      <c r="AY45" s="23">
        <v>14</v>
      </c>
      <c r="AZ45" s="15"/>
      <c r="BA45" s="15"/>
      <c r="BB45" s="1"/>
      <c r="BC45" s="22">
        <v>0.35277777777777752</v>
      </c>
      <c r="BD45" s="22">
        <v>0.35555555555555529</v>
      </c>
      <c r="BE45" s="22">
        <v>0.35763888888888862</v>
      </c>
      <c r="BF45" s="22">
        <v>0.36041666666666639</v>
      </c>
      <c r="BG45" s="22">
        <v>0.36180555555555527</v>
      </c>
      <c r="BH45" s="22">
        <v>0.36319444444444415</v>
      </c>
      <c r="BI45" s="22">
        <v>0.3638888888888886</v>
      </c>
      <c r="BJ45" s="27">
        <v>0.36597222222222192</v>
      </c>
      <c r="BK45" s="22">
        <v>0.37013888888888857</v>
      </c>
      <c r="BL45" s="22">
        <v>0.37152777777777746</v>
      </c>
      <c r="BM45" s="22">
        <v>0.37291666666666634</v>
      </c>
      <c r="BN45" s="22">
        <v>0.37499999999999967</v>
      </c>
      <c r="BO45" s="22">
        <v>0.37708333333333305</v>
      </c>
      <c r="BP45" s="22">
        <v>0.37986111111111082</v>
      </c>
      <c r="BQ45" s="22">
        <v>0.3812499999999997</v>
      </c>
      <c r="BR45" s="22">
        <v>0.38263888888888858</v>
      </c>
      <c r="BS45" s="22">
        <v>0.38402777777777747</v>
      </c>
      <c r="BT45" s="22">
        <v>0.38472222222222197</v>
      </c>
      <c r="BU45" s="22">
        <v>0.38749999999999973</v>
      </c>
      <c r="BV45" s="12">
        <v>0.39166666666666639</v>
      </c>
      <c r="BW45" s="22"/>
      <c r="BX45" s="22"/>
      <c r="BY45" s="22"/>
      <c r="BZ45" s="22"/>
      <c r="CA45" s="22"/>
      <c r="CB45" s="15"/>
      <c r="CC45" s="15"/>
      <c r="CD45" s="15"/>
      <c r="CE45" s="15"/>
    </row>
    <row r="46" spans="1:83">
      <c r="A46" s="43" t="s">
        <v>0</v>
      </c>
      <c r="B46" s="43" t="s">
        <v>61</v>
      </c>
      <c r="C46" s="23">
        <v>19</v>
      </c>
      <c r="D46" s="21"/>
      <c r="E46" s="15"/>
      <c r="F46" s="15"/>
      <c r="G46" s="22">
        <v>0.40972222222222193</v>
      </c>
      <c r="H46" s="22">
        <v>0.41180555555555526</v>
      </c>
      <c r="I46" s="22">
        <v>0.41319444444444414</v>
      </c>
      <c r="J46" s="22">
        <v>0.41666666666666635</v>
      </c>
      <c r="K46" s="12">
        <v>0.42013888888888856</v>
      </c>
      <c r="L46" s="22">
        <v>0.42291666666666639</v>
      </c>
      <c r="M46" s="22">
        <v>0.42499999999999971</v>
      </c>
      <c r="N46" s="22">
        <v>0.42569444444444415</v>
      </c>
      <c r="O46" s="22">
        <v>0.4263888888888886</v>
      </c>
      <c r="P46" s="22">
        <v>0.42777777777777748</v>
      </c>
      <c r="Q46" s="22">
        <v>0.42916666666666636</v>
      </c>
      <c r="R46" s="22">
        <v>0.43194444444444419</v>
      </c>
      <c r="S46" s="22">
        <v>0.43402777777777751</v>
      </c>
      <c r="T46" s="22">
        <v>0.43680555555555528</v>
      </c>
      <c r="U46" s="22">
        <v>0.43819444444444416</v>
      </c>
      <c r="V46" s="22">
        <v>0.43958333333333305</v>
      </c>
      <c r="W46" s="25">
        <v>0.4437499999999997</v>
      </c>
      <c r="X46" s="22">
        <v>0.44513888888888858</v>
      </c>
      <c r="Y46" s="22">
        <v>0.44652777777777747</v>
      </c>
      <c r="Z46" s="22">
        <v>0.44791666666666635</v>
      </c>
      <c r="AA46" s="22">
        <v>0.44930555555555524</v>
      </c>
      <c r="AB46" s="22">
        <v>0.45138888888888856</v>
      </c>
      <c r="AC46" s="22">
        <v>0.45277777777777745</v>
      </c>
      <c r="AD46" s="22">
        <v>0.45555555555555521</v>
      </c>
      <c r="AE46" s="32">
        <v>0.45902777777777742</v>
      </c>
      <c r="AF46" s="15"/>
      <c r="AG46" s="15"/>
      <c r="AH46" s="1"/>
      <c r="AI46" s="9">
        <v>4.5833333333333282E-2</v>
      </c>
      <c r="AJ46" s="9"/>
      <c r="AK46" s="4">
        <v>19</v>
      </c>
      <c r="AL46" s="1"/>
      <c r="AM46" s="9" t="s">
        <v>4</v>
      </c>
      <c r="AN46" s="6"/>
      <c r="AO46" s="1"/>
      <c r="AP46" s="16">
        <v>0</v>
      </c>
      <c r="AQ46" s="17">
        <v>0</v>
      </c>
      <c r="AR46" s="26">
        <v>0</v>
      </c>
      <c r="AS46" s="26">
        <v>27.02</v>
      </c>
      <c r="AT46" s="1"/>
      <c r="AU46" s="1" t="s">
        <v>0</v>
      </c>
      <c r="AV46" s="1" t="s">
        <v>62</v>
      </c>
      <c r="AW46" s="9">
        <v>4.1666666666666519E-3</v>
      </c>
      <c r="AX46" s="1"/>
      <c r="AY46" s="23">
        <v>19</v>
      </c>
      <c r="AZ46" s="15"/>
      <c r="BA46" s="15"/>
      <c r="BB46" s="1"/>
      <c r="BC46" s="22">
        <v>0.35694444444444418</v>
      </c>
      <c r="BD46" s="22">
        <v>0.35972222222222194</v>
      </c>
      <c r="BE46" s="22">
        <v>0.36180555555555527</v>
      </c>
      <c r="BF46" s="22">
        <v>0.36458333333333304</v>
      </c>
      <c r="BG46" s="22">
        <v>0.36597222222222192</v>
      </c>
      <c r="BH46" s="22">
        <v>0.36736111111111081</v>
      </c>
      <c r="BI46" s="22">
        <v>0.36805555555555525</v>
      </c>
      <c r="BJ46" s="27">
        <v>0.37013888888888857</v>
      </c>
      <c r="BK46" s="22">
        <v>0.37430555555555522</v>
      </c>
      <c r="BL46" s="22">
        <v>0.37569444444444411</v>
      </c>
      <c r="BM46" s="22">
        <v>0.37708333333333299</v>
      </c>
      <c r="BN46" s="22">
        <v>0.37916666666666632</v>
      </c>
      <c r="BO46" s="22">
        <v>0.3812499999999997</v>
      </c>
      <c r="BP46" s="22">
        <v>0.38402777777777747</v>
      </c>
      <c r="BQ46" s="22">
        <v>0.38541666666666635</v>
      </c>
      <c r="BR46" s="22">
        <v>0.38680555555555524</v>
      </c>
      <c r="BS46" s="22">
        <v>0.38819444444444412</v>
      </c>
      <c r="BT46" s="22">
        <v>0.38888888888888862</v>
      </c>
      <c r="BU46" s="22">
        <v>0.39166666666666639</v>
      </c>
      <c r="BV46" s="12">
        <v>0.39583333333333304</v>
      </c>
      <c r="BW46" s="22">
        <v>0.39861111111111081</v>
      </c>
      <c r="BX46" s="22">
        <v>0.40208333333333307</v>
      </c>
      <c r="BY46" s="22">
        <v>0.40347222222222195</v>
      </c>
      <c r="BZ46" s="22">
        <v>0.40624999999999972</v>
      </c>
      <c r="CA46" s="22"/>
      <c r="CB46" s="15"/>
      <c r="CC46" s="15"/>
      <c r="CD46" s="15"/>
      <c r="CE46" s="15"/>
    </row>
    <row r="47" spans="1:83">
      <c r="A47" s="1"/>
      <c r="B47" s="1"/>
      <c r="C47" s="1"/>
      <c r="D47" s="3"/>
      <c r="E47" s="44"/>
      <c r="F47" s="44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22"/>
      <c r="Y47" s="22"/>
      <c r="Z47" s="22"/>
      <c r="AA47" s="22"/>
      <c r="AB47" s="22"/>
      <c r="AC47" s="22"/>
      <c r="AD47" s="22"/>
      <c r="AE47" s="22"/>
      <c r="AF47" s="15"/>
      <c r="AG47" s="15"/>
      <c r="AH47" s="1"/>
      <c r="AI47" s="9">
        <v>0</v>
      </c>
      <c r="AJ47" s="9"/>
      <c r="AK47" s="1"/>
      <c r="AL47" s="1"/>
      <c r="AM47" s="9" t="s">
        <v>4</v>
      </c>
      <c r="AN47" s="6"/>
      <c r="AO47" s="1"/>
      <c r="AP47" s="16">
        <v>0</v>
      </c>
      <c r="AQ47" s="17">
        <v>0</v>
      </c>
      <c r="AR47" s="26">
        <v>0</v>
      </c>
      <c r="AS47" s="26">
        <v>23.27</v>
      </c>
      <c r="AT47" s="1"/>
      <c r="AU47" s="1" t="s">
        <v>57</v>
      </c>
      <c r="AV47" s="1" t="s">
        <v>62</v>
      </c>
      <c r="AW47" s="9">
        <v>4.1666666666666519E-3</v>
      </c>
      <c r="AX47" s="1"/>
      <c r="AY47" s="23">
        <v>16</v>
      </c>
      <c r="AZ47" s="15"/>
      <c r="BA47" s="15"/>
      <c r="BB47" s="1"/>
      <c r="BC47" s="22">
        <v>0.36111111111111083</v>
      </c>
      <c r="BD47" s="22">
        <v>0.3638888888888886</v>
      </c>
      <c r="BE47" s="22">
        <v>0.36597222222222192</v>
      </c>
      <c r="BF47" s="22">
        <v>0.36874999999999969</v>
      </c>
      <c r="BG47" s="22">
        <v>0.37013888888888857</v>
      </c>
      <c r="BH47" s="22">
        <v>0.37152777777777746</v>
      </c>
      <c r="BI47" s="22">
        <v>0.3722222222222219</v>
      </c>
      <c r="BJ47" s="27">
        <v>0.37430555555555522</v>
      </c>
      <c r="BK47" s="22">
        <v>0.37847222222222188</v>
      </c>
      <c r="BL47" s="22">
        <v>0.37986111111111076</v>
      </c>
      <c r="BM47" s="22">
        <v>0.38124999999999964</v>
      </c>
      <c r="BN47" s="22">
        <v>0.38333333333333297</v>
      </c>
      <c r="BO47" s="22">
        <v>0.38541666666666635</v>
      </c>
      <c r="BP47" s="22">
        <v>0.38819444444444412</v>
      </c>
      <c r="BQ47" s="22">
        <v>0.389583333333333</v>
      </c>
      <c r="BR47" s="22">
        <v>0.39097222222222189</v>
      </c>
      <c r="BS47" s="22">
        <v>0.39236111111111077</v>
      </c>
      <c r="BT47" s="22">
        <v>0.39305555555555527</v>
      </c>
      <c r="BU47" s="22">
        <v>0.39583333333333304</v>
      </c>
      <c r="BV47" s="12">
        <v>0.39999999999999969</v>
      </c>
      <c r="BW47" s="22"/>
      <c r="BX47" s="22"/>
      <c r="BY47" s="22"/>
      <c r="BZ47" s="22"/>
      <c r="CA47" s="22"/>
      <c r="CB47" s="15"/>
      <c r="CC47" s="15"/>
      <c r="CD47" s="15"/>
      <c r="CE47" s="15"/>
    </row>
    <row r="48" spans="1:83">
      <c r="A48" s="43" t="s">
        <v>0</v>
      </c>
      <c r="B48" s="43" t="s">
        <v>61</v>
      </c>
      <c r="C48" s="23">
        <v>21</v>
      </c>
      <c r="D48" s="21"/>
      <c r="E48" s="15"/>
      <c r="F48" s="15"/>
      <c r="G48" s="22">
        <v>0.41805555555555524</v>
      </c>
      <c r="H48" s="22">
        <v>0.42013888888888856</v>
      </c>
      <c r="I48" s="22">
        <v>0.42152777777777745</v>
      </c>
      <c r="J48" s="22">
        <v>0.42499999999999966</v>
      </c>
      <c r="K48" s="12">
        <v>0.42847222222222187</v>
      </c>
      <c r="L48" s="22">
        <v>0.43124999999999969</v>
      </c>
      <c r="M48" s="22">
        <v>0.43333333333333302</v>
      </c>
      <c r="N48" s="22">
        <v>0.43402777777777746</v>
      </c>
      <c r="O48" s="22">
        <v>0.4347222222222219</v>
      </c>
      <c r="P48" s="22">
        <v>0.43611111111111078</v>
      </c>
      <c r="Q48" s="22">
        <v>0.43749999999999967</v>
      </c>
      <c r="R48" s="22">
        <v>0.44027777777777749</v>
      </c>
      <c r="S48" s="22">
        <v>0.44236111111111082</v>
      </c>
      <c r="T48" s="22">
        <v>0.44513888888888858</v>
      </c>
      <c r="U48" s="22">
        <v>0.44652777777777747</v>
      </c>
      <c r="V48" s="22">
        <v>0.44791666666666635</v>
      </c>
      <c r="W48" s="25">
        <v>0.452083333333333</v>
      </c>
      <c r="X48" s="22">
        <v>0.45347222222222189</v>
      </c>
      <c r="Y48" s="22">
        <v>0.45486111111111077</v>
      </c>
      <c r="Z48" s="22">
        <v>0.45624999999999966</v>
      </c>
      <c r="AA48" s="22">
        <v>0.45763888888888854</v>
      </c>
      <c r="AB48" s="22">
        <v>0.45972222222222187</v>
      </c>
      <c r="AC48" s="22">
        <v>0.46111111111111075</v>
      </c>
      <c r="AD48" s="22">
        <v>0.46388888888888852</v>
      </c>
      <c r="AE48" s="15"/>
      <c r="AF48" s="15"/>
      <c r="AG48" s="15"/>
      <c r="AH48" s="1"/>
      <c r="AI48" s="9">
        <v>4.5833333333333282E-2</v>
      </c>
      <c r="AJ48" s="9"/>
      <c r="AK48" s="1"/>
      <c r="AL48" s="1"/>
      <c r="AM48" s="9" t="s">
        <v>4</v>
      </c>
      <c r="AN48" s="6"/>
      <c r="AO48" s="1"/>
      <c r="AP48" s="16">
        <v>0</v>
      </c>
      <c r="AQ48" s="17">
        <v>0</v>
      </c>
      <c r="AR48" s="26">
        <v>0</v>
      </c>
      <c r="AS48" s="26">
        <v>27.02</v>
      </c>
      <c r="AT48" s="1"/>
      <c r="AU48" s="1" t="s">
        <v>0</v>
      </c>
      <c r="AV48" s="1" t="s">
        <v>62</v>
      </c>
      <c r="AW48" s="9">
        <v>4.1666666666666519E-3</v>
      </c>
      <c r="AX48" s="1"/>
      <c r="AY48" s="23">
        <v>21</v>
      </c>
      <c r="AZ48" s="15"/>
      <c r="BA48" s="15"/>
      <c r="BB48" s="1"/>
      <c r="BC48" s="22">
        <v>0.36527777777777748</v>
      </c>
      <c r="BD48" s="22">
        <v>0.36805555555555525</v>
      </c>
      <c r="BE48" s="22">
        <v>0.37013888888888857</v>
      </c>
      <c r="BF48" s="22">
        <v>0.37291666666666634</v>
      </c>
      <c r="BG48" s="22">
        <v>0.37430555555555522</v>
      </c>
      <c r="BH48" s="22">
        <v>0.37569444444444411</v>
      </c>
      <c r="BI48" s="22">
        <v>0.37638888888888855</v>
      </c>
      <c r="BJ48" s="27">
        <v>0.37847222222222188</v>
      </c>
      <c r="BK48" s="22">
        <v>0.38263888888888853</v>
      </c>
      <c r="BL48" s="22">
        <v>0.38402777777777741</v>
      </c>
      <c r="BM48" s="22">
        <v>0.3854166666666663</v>
      </c>
      <c r="BN48" s="22">
        <v>0.38749999999999962</v>
      </c>
      <c r="BO48" s="22">
        <v>0.389583333333333</v>
      </c>
      <c r="BP48" s="22">
        <v>0.39236111111111077</v>
      </c>
      <c r="BQ48" s="22">
        <v>0.39374999999999966</v>
      </c>
      <c r="BR48" s="22">
        <v>0.39513888888888854</v>
      </c>
      <c r="BS48" s="22">
        <v>0.39652777777777742</v>
      </c>
      <c r="BT48" s="22">
        <v>0.39722222222222192</v>
      </c>
      <c r="BU48" s="22">
        <v>0.39999999999999969</v>
      </c>
      <c r="BV48" s="12">
        <v>0.40416666666666634</v>
      </c>
      <c r="BW48" s="22">
        <v>0.40694444444444411</v>
      </c>
      <c r="BX48" s="22">
        <v>0.41041666666666637</v>
      </c>
      <c r="BY48" s="22">
        <v>0.41180555555555526</v>
      </c>
      <c r="BZ48" s="22">
        <v>0.41458333333333303</v>
      </c>
      <c r="CA48" s="22"/>
      <c r="CB48" s="15"/>
      <c r="CC48" s="15"/>
      <c r="CD48" s="15"/>
      <c r="CE48" s="15"/>
    </row>
    <row r="49" spans="1:83">
      <c r="A49" s="1"/>
      <c r="B49" s="1"/>
      <c r="C49" s="1"/>
      <c r="D49" s="3"/>
      <c r="E49" s="44"/>
      <c r="F49" s="44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22"/>
      <c r="Y49" s="22"/>
      <c r="Z49" s="22"/>
      <c r="AA49" s="22"/>
      <c r="AB49" s="22"/>
      <c r="AC49" s="22"/>
      <c r="AD49" s="22"/>
      <c r="AE49" s="22"/>
      <c r="AF49" s="15"/>
      <c r="AG49" s="15"/>
      <c r="AH49" s="1"/>
      <c r="AI49" s="9">
        <v>0</v>
      </c>
      <c r="AJ49" s="9"/>
      <c r="AK49" s="1"/>
      <c r="AL49" s="1"/>
      <c r="AM49" s="9" t="s">
        <v>2</v>
      </c>
      <c r="AN49" s="6"/>
      <c r="AO49" s="1"/>
      <c r="AP49" s="16">
        <v>0</v>
      </c>
      <c r="AQ49" s="17">
        <v>2.67</v>
      </c>
      <c r="AR49" s="26">
        <v>2.67</v>
      </c>
      <c r="AS49" s="26">
        <v>23.27</v>
      </c>
      <c r="AT49" s="1"/>
      <c r="AU49" s="1" t="s">
        <v>57</v>
      </c>
      <c r="AV49" s="1" t="s">
        <v>62</v>
      </c>
      <c r="AW49" s="9">
        <v>4.1666666666666519E-3</v>
      </c>
      <c r="AX49" s="1"/>
      <c r="AY49" s="23">
        <v>18</v>
      </c>
      <c r="AZ49" s="15"/>
      <c r="BA49" s="15"/>
      <c r="BB49" s="1"/>
      <c r="BC49" s="22">
        <v>0.36944444444444413</v>
      </c>
      <c r="BD49" s="22">
        <v>0.3722222222222219</v>
      </c>
      <c r="BE49" s="22">
        <v>0.37430555555555522</v>
      </c>
      <c r="BF49" s="22">
        <v>0.37708333333333299</v>
      </c>
      <c r="BG49" s="22">
        <v>0.37847222222222188</v>
      </c>
      <c r="BH49" s="22">
        <v>0.37986111111111076</v>
      </c>
      <c r="BI49" s="22">
        <v>0.3805555555555552</v>
      </c>
      <c r="BJ49" s="27">
        <v>0.38263888888888853</v>
      </c>
      <c r="BK49" s="22">
        <v>0.38680555555555518</v>
      </c>
      <c r="BL49" s="22">
        <v>0.38819444444444406</v>
      </c>
      <c r="BM49" s="22">
        <v>0.38958333333333295</v>
      </c>
      <c r="BN49" s="22">
        <v>0.39166666666666627</v>
      </c>
      <c r="BO49" s="22">
        <v>0.39374999999999966</v>
      </c>
      <c r="BP49" s="22">
        <v>0.39652777777777742</v>
      </c>
      <c r="BQ49" s="22">
        <v>0.39791666666666631</v>
      </c>
      <c r="BR49" s="22">
        <v>0.39930555555555519</v>
      </c>
      <c r="BS49" s="22">
        <v>0.40069444444444408</v>
      </c>
      <c r="BT49" s="22">
        <v>0.40138888888888857</v>
      </c>
      <c r="BU49" s="22">
        <v>0.40416666666666634</v>
      </c>
      <c r="BV49" s="12">
        <v>0.40833333333333299</v>
      </c>
      <c r="BW49" s="22"/>
      <c r="BX49" s="22"/>
      <c r="BY49" s="22"/>
      <c r="BZ49" s="22"/>
      <c r="CA49" s="32">
        <v>0.41527777777777741</v>
      </c>
      <c r="CB49" s="15"/>
      <c r="CC49" s="22"/>
      <c r="CD49" s="15"/>
      <c r="CE49" s="15"/>
    </row>
    <row r="50" spans="1:83">
      <c r="A50" s="43" t="s">
        <v>0</v>
      </c>
      <c r="B50" s="43" t="s">
        <v>61</v>
      </c>
      <c r="C50" s="23">
        <v>23</v>
      </c>
      <c r="D50" s="21"/>
      <c r="E50" s="15"/>
      <c r="F50" s="15"/>
      <c r="G50" s="22">
        <v>0.42638888888888854</v>
      </c>
      <c r="H50" s="22">
        <v>0.42847222222222187</v>
      </c>
      <c r="I50" s="22">
        <v>0.42986111111111075</v>
      </c>
      <c r="J50" s="22">
        <v>0.43333333333333296</v>
      </c>
      <c r="K50" s="12">
        <v>0.43680555555555517</v>
      </c>
      <c r="L50" s="22">
        <v>0.43958333333333299</v>
      </c>
      <c r="M50" s="22">
        <v>0.44166666666666632</v>
      </c>
      <c r="N50" s="22">
        <v>0.44236111111111076</v>
      </c>
      <c r="O50" s="22">
        <v>0.4430555555555552</v>
      </c>
      <c r="P50" s="22">
        <v>0.44444444444444409</v>
      </c>
      <c r="Q50" s="22">
        <v>0.44583333333333297</v>
      </c>
      <c r="R50" s="22">
        <v>0.44861111111111079</v>
      </c>
      <c r="S50" s="22">
        <v>0.45069444444444412</v>
      </c>
      <c r="T50" s="22">
        <v>0.45347222222222189</v>
      </c>
      <c r="U50" s="22">
        <v>0.45486111111111077</v>
      </c>
      <c r="V50" s="22">
        <v>0.45624999999999966</v>
      </c>
      <c r="W50" s="25">
        <v>0.46041666666666631</v>
      </c>
      <c r="X50" s="22">
        <v>0.46180555555555519</v>
      </c>
      <c r="Y50" s="22">
        <v>0.46319444444444408</v>
      </c>
      <c r="Z50" s="22">
        <v>0.46458333333333296</v>
      </c>
      <c r="AA50" s="22">
        <v>0.46597222222222184</v>
      </c>
      <c r="AB50" s="22">
        <v>0.46805555555555517</v>
      </c>
      <c r="AC50" s="22">
        <v>0.46944444444444405</v>
      </c>
      <c r="AD50" s="22">
        <v>0.47222222222222182</v>
      </c>
      <c r="AE50" s="15"/>
      <c r="AF50" s="15"/>
      <c r="AG50" s="15"/>
      <c r="AH50" s="1"/>
      <c r="AI50" s="9">
        <v>4.5833333333333282E-2</v>
      </c>
      <c r="AJ50" s="9"/>
      <c r="AK50" s="1"/>
      <c r="AL50" s="1"/>
      <c r="AM50" s="9" t="s">
        <v>2</v>
      </c>
      <c r="AN50" s="6"/>
      <c r="AO50" s="1"/>
      <c r="AP50" s="16">
        <v>0</v>
      </c>
      <c r="AQ50" s="17">
        <v>0</v>
      </c>
      <c r="AR50" s="26">
        <v>0</v>
      </c>
      <c r="AS50" s="26">
        <v>27.02</v>
      </c>
      <c r="AT50" s="1"/>
      <c r="AU50" s="1" t="s">
        <v>0</v>
      </c>
      <c r="AV50" s="1" t="s">
        <v>62</v>
      </c>
      <c r="AW50" s="9">
        <v>4.1666666666666519E-3</v>
      </c>
      <c r="AX50" s="1"/>
      <c r="AY50" s="23">
        <v>23</v>
      </c>
      <c r="AZ50" s="15"/>
      <c r="BA50" s="15"/>
      <c r="BB50" s="1"/>
      <c r="BC50" s="22">
        <v>0.37361111111111078</v>
      </c>
      <c r="BD50" s="22">
        <v>0.37638888888888855</v>
      </c>
      <c r="BE50" s="22">
        <v>0.37847222222222188</v>
      </c>
      <c r="BF50" s="22">
        <v>0.38124999999999964</v>
      </c>
      <c r="BG50" s="22">
        <v>0.38263888888888853</v>
      </c>
      <c r="BH50" s="22">
        <v>0.38402777777777741</v>
      </c>
      <c r="BI50" s="22">
        <v>0.38472222222222185</v>
      </c>
      <c r="BJ50" s="27">
        <v>0.38680555555555518</v>
      </c>
      <c r="BK50" s="22">
        <v>0.39097222222222183</v>
      </c>
      <c r="BL50" s="22">
        <v>0.39236111111111072</v>
      </c>
      <c r="BM50" s="22">
        <v>0.3937499999999996</v>
      </c>
      <c r="BN50" s="22">
        <v>0.39583333333333293</v>
      </c>
      <c r="BO50" s="22">
        <v>0.39791666666666631</v>
      </c>
      <c r="BP50" s="22">
        <v>0.40069444444444408</v>
      </c>
      <c r="BQ50" s="22">
        <v>0.40208333333333296</v>
      </c>
      <c r="BR50" s="22">
        <v>0.40347222222222184</v>
      </c>
      <c r="BS50" s="22">
        <v>0.40486111111111073</v>
      </c>
      <c r="BT50" s="22">
        <v>0.40555555555555522</v>
      </c>
      <c r="BU50" s="22">
        <v>0.40833333333333299</v>
      </c>
      <c r="BV50" s="12">
        <v>0.41249999999999964</v>
      </c>
      <c r="BW50" s="22">
        <v>0.41527777777777741</v>
      </c>
      <c r="BX50" s="22">
        <v>0.41874999999999968</v>
      </c>
      <c r="BY50" s="22">
        <v>0.42013888888888856</v>
      </c>
      <c r="BZ50" s="22">
        <v>0.42291666666666633</v>
      </c>
      <c r="CA50" s="22"/>
      <c r="CB50" s="15"/>
      <c r="CC50" s="15"/>
      <c r="CD50" s="15"/>
      <c r="CE50" s="15"/>
    </row>
    <row r="51" spans="1:83">
      <c r="A51" s="1"/>
      <c r="B51" s="1"/>
      <c r="C51" s="1"/>
      <c r="D51" s="3"/>
      <c r="E51" s="44"/>
      <c r="F51" s="44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22"/>
      <c r="Y51" s="22"/>
      <c r="Z51" s="22"/>
      <c r="AA51" s="22"/>
      <c r="AB51" s="22"/>
      <c r="AC51" s="22"/>
      <c r="AD51" s="22"/>
      <c r="AE51" s="22"/>
      <c r="AF51" s="15"/>
      <c r="AG51" s="15"/>
      <c r="AH51" s="1"/>
      <c r="AI51" s="9">
        <v>0</v>
      </c>
      <c r="AJ51" s="9"/>
      <c r="AK51" s="1"/>
      <c r="AL51" s="1"/>
      <c r="AM51" s="9" t="s">
        <v>2</v>
      </c>
      <c r="AN51" s="6"/>
      <c r="AO51" s="1"/>
      <c r="AP51" s="16">
        <v>0</v>
      </c>
      <c r="AQ51" s="17">
        <v>2.67</v>
      </c>
      <c r="AR51" s="26">
        <v>2.67</v>
      </c>
      <c r="AS51" s="26">
        <v>23.27</v>
      </c>
      <c r="AT51" s="1"/>
      <c r="AU51" s="1" t="s">
        <v>57</v>
      </c>
      <c r="AV51" s="1" t="s">
        <v>62</v>
      </c>
      <c r="AW51" s="9">
        <v>4.1666666666666519E-3</v>
      </c>
      <c r="AX51" s="1"/>
      <c r="AY51" s="23">
        <v>20</v>
      </c>
      <c r="AZ51" s="15"/>
      <c r="BA51" s="15"/>
      <c r="BB51" s="1"/>
      <c r="BC51" s="22">
        <v>0.37777777777777743</v>
      </c>
      <c r="BD51" s="22">
        <v>0.3805555555555552</v>
      </c>
      <c r="BE51" s="22">
        <v>0.38263888888888853</v>
      </c>
      <c r="BF51" s="22">
        <v>0.3854166666666663</v>
      </c>
      <c r="BG51" s="22">
        <v>0.38680555555555518</v>
      </c>
      <c r="BH51" s="22">
        <v>0.38819444444444406</v>
      </c>
      <c r="BI51" s="22">
        <v>0.38888888888888851</v>
      </c>
      <c r="BJ51" s="27">
        <v>0.39097222222222183</v>
      </c>
      <c r="BK51" s="22">
        <v>0.39513888888888848</v>
      </c>
      <c r="BL51" s="22">
        <v>0.39652777777777737</v>
      </c>
      <c r="BM51" s="22">
        <v>0.39791666666666625</v>
      </c>
      <c r="BN51" s="22">
        <v>0.39999999999999958</v>
      </c>
      <c r="BO51" s="22">
        <v>0.40208333333333296</v>
      </c>
      <c r="BP51" s="22">
        <v>0.40486111111111073</v>
      </c>
      <c r="BQ51" s="22">
        <v>0.40624999999999961</v>
      </c>
      <c r="BR51" s="22">
        <v>0.4076388888888885</v>
      </c>
      <c r="BS51" s="22">
        <v>0.40902777777777738</v>
      </c>
      <c r="BT51" s="22">
        <v>0.40972222222222188</v>
      </c>
      <c r="BU51" s="22">
        <v>0.41249999999999964</v>
      </c>
      <c r="BV51" s="12">
        <v>0.4166666666666663</v>
      </c>
      <c r="BW51" s="22"/>
      <c r="BX51" s="22"/>
      <c r="BY51" s="22"/>
      <c r="BZ51" s="22"/>
      <c r="CA51" s="32">
        <v>0.42361111111111072</v>
      </c>
      <c r="CB51" s="15"/>
      <c r="CC51" s="22"/>
      <c r="CD51" s="15"/>
      <c r="CE51" s="15"/>
    </row>
    <row r="52" spans="1:83">
      <c r="A52" s="43" t="s">
        <v>0</v>
      </c>
      <c r="B52" s="43" t="s">
        <v>61</v>
      </c>
      <c r="C52" s="23">
        <v>5</v>
      </c>
      <c r="D52" s="21"/>
      <c r="E52" s="15"/>
      <c r="F52" s="15"/>
      <c r="G52" s="22">
        <v>0.43472222222222184</v>
      </c>
      <c r="H52" s="22">
        <v>0.43680555555555517</v>
      </c>
      <c r="I52" s="22">
        <v>0.43819444444444405</v>
      </c>
      <c r="J52" s="22">
        <v>0.44166666666666626</v>
      </c>
      <c r="K52" s="12">
        <v>0.44513888888888847</v>
      </c>
      <c r="L52" s="22">
        <v>0.4479166666666663</v>
      </c>
      <c r="M52" s="22">
        <v>0.44999999999999962</v>
      </c>
      <c r="N52" s="22">
        <v>0.45069444444444406</v>
      </c>
      <c r="O52" s="22">
        <v>0.45138888888888851</v>
      </c>
      <c r="P52" s="22">
        <v>0.45277777777777739</v>
      </c>
      <c r="Q52" s="22">
        <v>0.45416666666666627</v>
      </c>
      <c r="R52" s="22">
        <v>0.4569444444444441</v>
      </c>
      <c r="S52" s="22">
        <v>0.45902777777777742</v>
      </c>
      <c r="T52" s="22">
        <v>0.46180555555555519</v>
      </c>
      <c r="U52" s="22">
        <v>0.46319444444444408</v>
      </c>
      <c r="V52" s="22">
        <v>0.46458333333333296</v>
      </c>
      <c r="W52" s="25">
        <v>0.46874999999999961</v>
      </c>
      <c r="X52" s="22">
        <v>0.4701388888888885</v>
      </c>
      <c r="Y52" s="22">
        <v>0.47152777777777738</v>
      </c>
      <c r="Z52" s="22">
        <v>0.47291666666666626</v>
      </c>
      <c r="AA52" s="22">
        <v>0.47430555555555515</v>
      </c>
      <c r="AB52" s="22">
        <v>0.47638888888888847</v>
      </c>
      <c r="AC52" s="22">
        <v>0.47777777777777736</v>
      </c>
      <c r="AD52" s="22">
        <v>0.48055555555555513</v>
      </c>
      <c r="AE52" s="15"/>
      <c r="AF52" s="15"/>
      <c r="AG52" s="15"/>
      <c r="AH52" s="1"/>
      <c r="AI52" s="9">
        <v>4.5833333333333282E-2</v>
      </c>
      <c r="AJ52" s="9"/>
      <c r="AK52" s="1"/>
      <c r="AL52" s="1"/>
      <c r="AM52" s="35" t="s">
        <v>4</v>
      </c>
      <c r="AN52" s="6"/>
      <c r="AO52" s="1"/>
      <c r="AP52" s="16">
        <v>0</v>
      </c>
      <c r="AQ52" s="17">
        <v>0</v>
      </c>
      <c r="AR52" s="26">
        <v>0</v>
      </c>
      <c r="AS52" s="26">
        <v>27.02</v>
      </c>
      <c r="AT52" s="1"/>
      <c r="AU52" s="1" t="s">
        <v>0</v>
      </c>
      <c r="AV52" s="1" t="s">
        <v>62</v>
      </c>
      <c r="AW52" s="9">
        <v>4.1666666666666519E-3</v>
      </c>
      <c r="AX52" s="1"/>
      <c r="AY52" s="23">
        <v>5</v>
      </c>
      <c r="AZ52" s="15"/>
      <c r="BA52" s="15"/>
      <c r="BB52" s="1"/>
      <c r="BC52" s="22">
        <v>0.38194444444444409</v>
      </c>
      <c r="BD52" s="22">
        <v>0.38472222222222185</v>
      </c>
      <c r="BE52" s="22">
        <v>0.38680555555555518</v>
      </c>
      <c r="BF52" s="22">
        <v>0.38958333333333295</v>
      </c>
      <c r="BG52" s="22">
        <v>0.39097222222222183</v>
      </c>
      <c r="BH52" s="22">
        <v>0.39236111111111072</v>
      </c>
      <c r="BI52" s="22">
        <v>0.39305555555555516</v>
      </c>
      <c r="BJ52" s="27">
        <v>0.39513888888888848</v>
      </c>
      <c r="BK52" s="22">
        <v>0.39930555555555514</v>
      </c>
      <c r="BL52" s="22">
        <v>0.40069444444444402</v>
      </c>
      <c r="BM52" s="22">
        <v>0.4020833333333329</v>
      </c>
      <c r="BN52" s="22">
        <v>0.40416666666666623</v>
      </c>
      <c r="BO52" s="22">
        <v>0.40624999999999961</v>
      </c>
      <c r="BP52" s="22">
        <v>0.40902777777777738</v>
      </c>
      <c r="BQ52" s="22">
        <v>0.41041666666666626</v>
      </c>
      <c r="BR52" s="22">
        <v>0.41180555555555515</v>
      </c>
      <c r="BS52" s="22">
        <v>0.41319444444444403</v>
      </c>
      <c r="BT52" s="22">
        <v>0.41388888888888853</v>
      </c>
      <c r="BU52" s="22">
        <v>0.4166666666666663</v>
      </c>
      <c r="BV52" s="12">
        <v>0.42083333333333295</v>
      </c>
      <c r="BW52" s="22">
        <v>0.42361111111111072</v>
      </c>
      <c r="BX52" s="22">
        <v>0.42708333333333298</v>
      </c>
      <c r="BY52" s="22">
        <v>0.42847222222222187</v>
      </c>
      <c r="BZ52" s="22">
        <v>0.43124999999999963</v>
      </c>
      <c r="CA52" s="22"/>
      <c r="CB52" s="15"/>
      <c r="CC52" s="15"/>
      <c r="CD52" s="15"/>
      <c r="CE52" s="15"/>
    </row>
    <row r="53" spans="1:83">
      <c r="A53" s="1"/>
      <c r="B53" s="1"/>
      <c r="C53" s="1"/>
      <c r="D53" s="1"/>
      <c r="E53" s="1"/>
      <c r="F53" s="44"/>
      <c r="G53" s="1"/>
      <c r="H53" s="1"/>
      <c r="I53" s="1"/>
      <c r="J53" s="1"/>
      <c r="K53" s="4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9">
        <v>0</v>
      </c>
      <c r="AJ53" s="9"/>
      <c r="AK53" s="1"/>
      <c r="AL53" s="1"/>
      <c r="AM53" s="9" t="s">
        <v>2</v>
      </c>
      <c r="AN53" s="6"/>
      <c r="AO53" s="1"/>
      <c r="AP53" s="16">
        <v>0</v>
      </c>
      <c r="AQ53" s="17">
        <v>2.67</v>
      </c>
      <c r="AR53" s="26">
        <v>2.67</v>
      </c>
      <c r="AS53" s="26">
        <v>23.27</v>
      </c>
      <c r="AT53" s="1"/>
      <c r="AU53" s="1" t="s">
        <v>57</v>
      </c>
      <c r="AV53" s="1" t="s">
        <v>62</v>
      </c>
      <c r="AW53" s="9">
        <v>4.1666666666666519E-3</v>
      </c>
      <c r="AX53" s="1"/>
      <c r="AY53" s="23">
        <v>22</v>
      </c>
      <c r="AZ53" s="15"/>
      <c r="BA53" s="15"/>
      <c r="BB53" s="1"/>
      <c r="BC53" s="22">
        <v>0.38611111111111074</v>
      </c>
      <c r="BD53" s="22">
        <v>0.38888888888888851</v>
      </c>
      <c r="BE53" s="22">
        <v>0.39097222222222183</v>
      </c>
      <c r="BF53" s="22">
        <v>0.3937499999999996</v>
      </c>
      <c r="BG53" s="22">
        <v>0.39513888888888848</v>
      </c>
      <c r="BH53" s="22">
        <v>0.39652777777777737</v>
      </c>
      <c r="BI53" s="22">
        <v>0.39722222222222181</v>
      </c>
      <c r="BJ53" s="27">
        <v>0.39930555555555514</v>
      </c>
      <c r="BK53" s="22">
        <v>0.40347222222222179</v>
      </c>
      <c r="BL53" s="22">
        <v>0.40486111111111067</v>
      </c>
      <c r="BM53" s="22">
        <v>0.40624999999999956</v>
      </c>
      <c r="BN53" s="22">
        <v>0.40833333333333288</v>
      </c>
      <c r="BO53" s="22">
        <v>0.41041666666666626</v>
      </c>
      <c r="BP53" s="22">
        <v>0.41319444444444403</v>
      </c>
      <c r="BQ53" s="22">
        <v>0.41458333333333292</v>
      </c>
      <c r="BR53" s="22">
        <v>0.4159722222222218</v>
      </c>
      <c r="BS53" s="22">
        <v>0.41736111111111068</v>
      </c>
      <c r="BT53" s="22">
        <v>0.41805555555555518</v>
      </c>
      <c r="BU53" s="22">
        <v>0.42083333333333295</v>
      </c>
      <c r="BV53" s="12">
        <v>0.4249999999999996</v>
      </c>
      <c r="BW53" s="22"/>
      <c r="BX53" s="22"/>
      <c r="BY53" s="22"/>
      <c r="BZ53" s="22"/>
      <c r="CA53" s="32">
        <v>0.43194444444444402</v>
      </c>
      <c r="CB53" s="15"/>
      <c r="CC53" s="15"/>
      <c r="CD53" s="15"/>
      <c r="CE53" s="15"/>
    </row>
    <row r="54" spans="1:83">
      <c r="A54" s="43" t="s">
        <v>0</v>
      </c>
      <c r="B54" s="43" t="s">
        <v>61</v>
      </c>
      <c r="C54" s="23">
        <v>25</v>
      </c>
      <c r="D54" s="21"/>
      <c r="E54" s="22"/>
      <c r="F54" s="15"/>
      <c r="G54" s="22">
        <v>0.4458333333333333</v>
      </c>
      <c r="H54" s="22">
        <v>0.44791666666666663</v>
      </c>
      <c r="I54" s="22">
        <v>0.44930555555555551</v>
      </c>
      <c r="J54" s="22">
        <v>0.45277777777777772</v>
      </c>
      <c r="K54" s="12">
        <v>0.45624999999999993</v>
      </c>
      <c r="L54" s="22">
        <v>0.45902777777777776</v>
      </c>
      <c r="M54" s="22">
        <v>0.46111111111111108</v>
      </c>
      <c r="N54" s="22">
        <v>0.46180555555555552</v>
      </c>
      <c r="O54" s="22">
        <v>0.46249999999999997</v>
      </c>
      <c r="P54" s="22">
        <v>0.46388888888888885</v>
      </c>
      <c r="Q54" s="22">
        <v>0.46527777777777773</v>
      </c>
      <c r="R54" s="22">
        <v>0.46805555555555556</v>
      </c>
      <c r="S54" s="22">
        <v>0.47013888888888888</v>
      </c>
      <c r="T54" s="22">
        <v>0.47291666666666665</v>
      </c>
      <c r="U54" s="22">
        <v>0.47430555555555554</v>
      </c>
      <c r="V54" s="22">
        <v>0.47569444444444442</v>
      </c>
      <c r="W54" s="22">
        <v>0.47986111111111107</v>
      </c>
      <c r="X54" s="22">
        <v>0.48124999999999996</v>
      </c>
      <c r="Y54" s="22">
        <v>0.48263888888888884</v>
      </c>
      <c r="Z54" s="22">
        <v>0.48402777777777772</v>
      </c>
      <c r="AA54" s="22">
        <v>0.48541666666666661</v>
      </c>
      <c r="AB54" s="22">
        <v>0.48749999999999993</v>
      </c>
      <c r="AC54" s="22">
        <v>0.48888888888888882</v>
      </c>
      <c r="AD54" s="22">
        <v>0.49166666666666659</v>
      </c>
      <c r="AE54" s="15"/>
      <c r="AF54" s="15"/>
      <c r="AG54" s="15"/>
      <c r="AH54" s="1"/>
      <c r="AI54" s="9">
        <v>4.5833333333333282E-2</v>
      </c>
      <c r="AJ54" s="9"/>
      <c r="AK54" s="1"/>
      <c r="AL54" s="1"/>
      <c r="AM54" s="9" t="s">
        <v>4</v>
      </c>
      <c r="AN54" s="6"/>
      <c r="AO54" s="1"/>
      <c r="AP54" s="16">
        <v>0</v>
      </c>
      <c r="AQ54" s="17">
        <v>0</v>
      </c>
      <c r="AR54" s="26">
        <v>0</v>
      </c>
      <c r="AS54" s="26">
        <v>27.02</v>
      </c>
      <c r="AT54" s="1"/>
      <c r="AU54" s="1" t="s">
        <v>0</v>
      </c>
      <c r="AV54" s="1" t="s">
        <v>62</v>
      </c>
      <c r="AW54" s="9">
        <v>4.1666666666666519E-3</v>
      </c>
      <c r="AX54" s="1"/>
      <c r="AY54" s="23">
        <v>25</v>
      </c>
      <c r="AZ54" s="15"/>
      <c r="BA54" s="15"/>
      <c r="BB54" s="1"/>
      <c r="BC54" s="22">
        <v>0.39027777777777739</v>
      </c>
      <c r="BD54" s="22">
        <v>0.39305555555555516</v>
      </c>
      <c r="BE54" s="22">
        <v>0.39513888888888848</v>
      </c>
      <c r="BF54" s="22">
        <v>0.39791666666666625</v>
      </c>
      <c r="BG54" s="22">
        <v>0.39930555555555514</v>
      </c>
      <c r="BH54" s="22">
        <v>0.40069444444444402</v>
      </c>
      <c r="BI54" s="22">
        <v>0.40138888888888846</v>
      </c>
      <c r="BJ54" s="27">
        <v>0.40347222222222179</v>
      </c>
      <c r="BK54" s="22">
        <v>0.40763888888888844</v>
      </c>
      <c r="BL54" s="22">
        <v>0.40902777777777732</v>
      </c>
      <c r="BM54" s="22">
        <v>0.41041666666666621</v>
      </c>
      <c r="BN54" s="22">
        <v>0.41249999999999953</v>
      </c>
      <c r="BO54" s="22">
        <v>0.41458333333333292</v>
      </c>
      <c r="BP54" s="22">
        <v>0.41736111111111068</v>
      </c>
      <c r="BQ54" s="22">
        <v>0.41874999999999957</v>
      </c>
      <c r="BR54" s="22">
        <v>0.42013888888888845</v>
      </c>
      <c r="BS54" s="22">
        <v>0.42152777777777733</v>
      </c>
      <c r="BT54" s="22">
        <v>0.42222222222222183</v>
      </c>
      <c r="BU54" s="22">
        <v>0.4249999999999996</v>
      </c>
      <c r="BV54" s="12">
        <v>0.42916666666666625</v>
      </c>
      <c r="BW54" s="22">
        <v>0.43194444444444402</v>
      </c>
      <c r="BX54" s="22">
        <v>0.43541666666666629</v>
      </c>
      <c r="BY54" s="22">
        <v>0.43680555555555517</v>
      </c>
      <c r="BZ54" s="22">
        <v>0.43958333333333294</v>
      </c>
      <c r="CA54" s="22"/>
      <c r="CB54" s="15"/>
      <c r="CC54" s="15"/>
      <c r="CD54" s="15"/>
      <c r="CE54" s="15"/>
    </row>
    <row r="55" spans="1:83">
      <c r="A55" s="1"/>
      <c r="B55" s="1"/>
      <c r="C55" s="1"/>
      <c r="D55" s="1"/>
      <c r="E55" s="1"/>
      <c r="F55" s="44"/>
      <c r="G55" s="1"/>
      <c r="H55" s="1"/>
      <c r="I55" s="1"/>
      <c r="J55" s="1"/>
      <c r="K55" s="4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9">
        <v>0</v>
      </c>
      <c r="AJ55" s="9"/>
      <c r="AK55" s="1"/>
      <c r="AL55" s="1"/>
      <c r="AM55" s="9" t="s">
        <v>2</v>
      </c>
      <c r="AN55" s="6"/>
      <c r="AO55" s="1"/>
      <c r="AP55" s="16">
        <v>0</v>
      </c>
      <c r="AQ55" s="17">
        <v>2.67</v>
      </c>
      <c r="AR55" s="26">
        <v>2.67</v>
      </c>
      <c r="AS55" s="26">
        <v>23.27</v>
      </c>
      <c r="AT55" s="1"/>
      <c r="AU55" s="1" t="s">
        <v>57</v>
      </c>
      <c r="AV55" s="1" t="s">
        <v>62</v>
      </c>
      <c r="AW55" s="9">
        <v>4.1666666666666519E-3</v>
      </c>
      <c r="AX55" s="1"/>
      <c r="AY55" s="23">
        <v>24</v>
      </c>
      <c r="AZ55" s="15"/>
      <c r="BA55" s="15"/>
      <c r="BB55" s="1"/>
      <c r="BC55" s="22">
        <v>0.39444444444444404</v>
      </c>
      <c r="BD55" s="22">
        <v>0.39722222222222181</v>
      </c>
      <c r="BE55" s="22">
        <v>0.39930555555555514</v>
      </c>
      <c r="BF55" s="22">
        <v>0.4020833333333329</v>
      </c>
      <c r="BG55" s="22">
        <v>0.40347222222222179</v>
      </c>
      <c r="BH55" s="22">
        <v>0.40486111111111067</v>
      </c>
      <c r="BI55" s="22">
        <v>0.40555555555555511</v>
      </c>
      <c r="BJ55" s="27">
        <v>0.40763888888888844</v>
      </c>
      <c r="BK55" s="22">
        <v>0.41180555555555509</v>
      </c>
      <c r="BL55" s="22">
        <v>0.41319444444444398</v>
      </c>
      <c r="BM55" s="22">
        <v>0.41458333333333286</v>
      </c>
      <c r="BN55" s="22">
        <v>0.41666666666666619</v>
      </c>
      <c r="BO55" s="22">
        <v>0.41874999999999957</v>
      </c>
      <c r="BP55" s="22">
        <v>0.42152777777777733</v>
      </c>
      <c r="BQ55" s="22">
        <v>0.42291666666666622</v>
      </c>
      <c r="BR55" s="22">
        <v>0.4243055555555551</v>
      </c>
      <c r="BS55" s="22">
        <v>0.42569444444444399</v>
      </c>
      <c r="BT55" s="22">
        <v>0.42638888888888848</v>
      </c>
      <c r="BU55" s="22">
        <v>0.42916666666666625</v>
      </c>
      <c r="BV55" s="12">
        <v>0.4333333333333329</v>
      </c>
      <c r="BW55" s="22"/>
      <c r="BX55" s="22"/>
      <c r="BY55" s="22"/>
      <c r="BZ55" s="22"/>
      <c r="CA55" s="32">
        <v>0.44027777777777732</v>
      </c>
      <c r="CB55" s="15"/>
      <c r="CC55" s="22"/>
      <c r="CD55" s="15"/>
      <c r="CE55" s="15"/>
    </row>
    <row r="56" spans="1:83">
      <c r="A56" s="43" t="s">
        <v>0</v>
      </c>
      <c r="B56" s="43" t="s">
        <v>61</v>
      </c>
      <c r="C56" s="23">
        <v>6</v>
      </c>
      <c r="D56" s="21"/>
      <c r="E56" s="15"/>
      <c r="F56" s="15"/>
      <c r="G56" s="22">
        <v>0.45763888888888854</v>
      </c>
      <c r="H56" s="22">
        <v>0.45972222222222187</v>
      </c>
      <c r="I56" s="22">
        <v>0.46111111111111075</v>
      </c>
      <c r="J56" s="22">
        <v>0.46458333333333296</v>
      </c>
      <c r="K56" s="12">
        <v>0.46805555555555517</v>
      </c>
      <c r="L56" s="22">
        <v>0.47083333333333299</v>
      </c>
      <c r="M56" s="22">
        <v>0.47291666666666632</v>
      </c>
      <c r="N56" s="22">
        <v>0.47361111111111076</v>
      </c>
      <c r="O56" s="22">
        <v>0.4743055555555552</v>
      </c>
      <c r="P56" s="22">
        <v>0.47569444444444409</v>
      </c>
      <c r="Q56" s="22">
        <v>0.47708333333333297</v>
      </c>
      <c r="R56" s="22">
        <v>0.47986111111111079</v>
      </c>
      <c r="S56" s="22">
        <v>0.48194444444444412</v>
      </c>
      <c r="T56" s="22">
        <v>0.48472222222222189</v>
      </c>
      <c r="U56" s="22">
        <v>0.48611111111111077</v>
      </c>
      <c r="V56" s="22">
        <v>0.48749999999999966</v>
      </c>
      <c r="W56" s="25">
        <v>0.49166666666666631</v>
      </c>
      <c r="X56" s="22">
        <v>0.49305555555555519</v>
      </c>
      <c r="Y56" s="22">
        <v>0.49444444444444408</v>
      </c>
      <c r="Z56" s="22">
        <v>0.49583333333333296</v>
      </c>
      <c r="AA56" s="22">
        <v>0.49722222222222184</v>
      </c>
      <c r="AB56" s="22">
        <v>0.49930555555555517</v>
      </c>
      <c r="AC56" s="22">
        <v>0.50069444444444411</v>
      </c>
      <c r="AD56" s="22">
        <v>0.50347222222222188</v>
      </c>
      <c r="AE56" s="15"/>
      <c r="AF56" s="15"/>
      <c r="AG56" s="15"/>
      <c r="AH56" s="1"/>
      <c r="AI56" s="9">
        <v>4.5833333333333337E-2</v>
      </c>
      <c r="AJ56" s="9"/>
      <c r="AK56" s="1"/>
      <c r="AL56" s="1"/>
      <c r="AM56" s="35" t="s">
        <v>2</v>
      </c>
      <c r="AN56" s="6"/>
      <c r="AO56" s="1"/>
      <c r="AP56" s="16">
        <v>0</v>
      </c>
      <c r="AQ56" s="17">
        <v>0</v>
      </c>
      <c r="AR56" s="26">
        <v>0</v>
      </c>
      <c r="AS56" s="26">
        <v>27.02</v>
      </c>
      <c r="AT56" s="1"/>
      <c r="AU56" s="1" t="s">
        <v>0</v>
      </c>
      <c r="AV56" s="1" t="s">
        <v>62</v>
      </c>
      <c r="AW56" s="9">
        <v>1.0416666666666685E-2</v>
      </c>
      <c r="AX56" s="1"/>
      <c r="AY56" s="23">
        <v>6</v>
      </c>
      <c r="AZ56" s="15"/>
      <c r="BA56" s="15"/>
      <c r="BB56" s="1"/>
      <c r="BC56" s="22">
        <v>0.40486111111111073</v>
      </c>
      <c r="BD56" s="22">
        <v>0.40763888888888855</v>
      </c>
      <c r="BE56" s="22">
        <v>0.40972222222222188</v>
      </c>
      <c r="BF56" s="22">
        <v>0.41249999999999964</v>
      </c>
      <c r="BG56" s="22">
        <v>0.41388888888888853</v>
      </c>
      <c r="BH56" s="22">
        <v>0.41527777777777741</v>
      </c>
      <c r="BI56" s="22">
        <v>0.41597222222222185</v>
      </c>
      <c r="BJ56" s="27">
        <v>0.41805555555555518</v>
      </c>
      <c r="BK56" s="22">
        <v>0.42222222222222183</v>
      </c>
      <c r="BL56" s="22">
        <v>0.42361111111111072</v>
      </c>
      <c r="BM56" s="22">
        <v>0.4249999999999996</v>
      </c>
      <c r="BN56" s="22">
        <v>0.42708333333333293</v>
      </c>
      <c r="BO56" s="22">
        <v>0.42916666666666631</v>
      </c>
      <c r="BP56" s="22">
        <v>0.43194444444444408</v>
      </c>
      <c r="BQ56" s="22">
        <v>0.43333333333333296</v>
      </c>
      <c r="BR56" s="22">
        <v>0.43472222222222184</v>
      </c>
      <c r="BS56" s="22">
        <v>0.43611111111111073</v>
      </c>
      <c r="BT56" s="22">
        <v>0.43680555555555522</v>
      </c>
      <c r="BU56" s="22">
        <v>0.43958333333333299</v>
      </c>
      <c r="BV56" s="12">
        <v>0.44374999999999964</v>
      </c>
      <c r="BW56" s="22">
        <v>0.44652777777777741</v>
      </c>
      <c r="BX56" s="22">
        <v>0.44999999999999968</v>
      </c>
      <c r="BY56" s="22">
        <v>0.45138888888888856</v>
      </c>
      <c r="BZ56" s="22">
        <v>0.45416666666666633</v>
      </c>
      <c r="CA56" s="22"/>
      <c r="CB56" s="15"/>
      <c r="CC56" s="15"/>
      <c r="CD56" s="15"/>
      <c r="CE56" s="15"/>
    </row>
    <row r="57" spans="1:83">
      <c r="A57" s="43" t="s">
        <v>0</v>
      </c>
      <c r="B57" s="43" t="s">
        <v>61</v>
      </c>
      <c r="C57" s="23">
        <v>26</v>
      </c>
      <c r="D57" s="21"/>
      <c r="E57" s="15"/>
      <c r="F57" s="15"/>
      <c r="G57" s="22">
        <v>0.46805555555555517</v>
      </c>
      <c r="H57" s="22">
        <v>0.4701388888888885</v>
      </c>
      <c r="I57" s="22">
        <v>0.47152777777777738</v>
      </c>
      <c r="J57" s="22">
        <v>0.47499999999999959</v>
      </c>
      <c r="K57" s="12">
        <v>0.4784722222222218</v>
      </c>
      <c r="L57" s="22">
        <v>0.48124999999999962</v>
      </c>
      <c r="M57" s="22">
        <v>0.48333333333333295</v>
      </c>
      <c r="N57" s="22">
        <v>0.48402777777777739</v>
      </c>
      <c r="O57" s="22">
        <v>0.48472222222222183</v>
      </c>
      <c r="P57" s="22">
        <v>0.48611111111111072</v>
      </c>
      <c r="Q57" s="22">
        <v>0.4874999999999996</v>
      </c>
      <c r="R57" s="22">
        <v>0.49027777777777742</v>
      </c>
      <c r="S57" s="22">
        <v>0.49236111111111075</v>
      </c>
      <c r="T57" s="22">
        <v>0.49513888888888852</v>
      </c>
      <c r="U57" s="22">
        <v>0.4965277777777774</v>
      </c>
      <c r="V57" s="22">
        <v>0.49791666666666629</v>
      </c>
      <c r="W57" s="25">
        <v>0.50208333333333299</v>
      </c>
      <c r="X57" s="22">
        <v>0.50347222222222188</v>
      </c>
      <c r="Y57" s="22">
        <v>0.50486111111111076</v>
      </c>
      <c r="Z57" s="22">
        <v>0.50624999999999964</v>
      </c>
      <c r="AA57" s="22">
        <v>0.50763888888888853</v>
      </c>
      <c r="AB57" s="22">
        <v>0.50972222222222185</v>
      </c>
      <c r="AC57" s="22">
        <v>0.51111111111111074</v>
      </c>
      <c r="AD57" s="22">
        <v>0.51388888888888851</v>
      </c>
      <c r="AE57" s="15"/>
      <c r="AF57" s="15"/>
      <c r="AG57" s="15"/>
      <c r="AH57" s="1"/>
      <c r="AI57" s="9">
        <v>4.5833333333333337E-2</v>
      </c>
      <c r="AJ57" s="9"/>
      <c r="AK57" s="1"/>
      <c r="AL57" s="1"/>
      <c r="AM57" s="9" t="s">
        <v>4</v>
      </c>
      <c r="AN57" s="6"/>
      <c r="AO57" s="1"/>
      <c r="AP57" s="16">
        <v>0</v>
      </c>
      <c r="AQ57" s="17">
        <v>0</v>
      </c>
      <c r="AR57" s="26">
        <v>0</v>
      </c>
      <c r="AS57" s="26">
        <v>27.02</v>
      </c>
      <c r="AT57" s="1"/>
      <c r="AU57" s="1" t="s">
        <v>0</v>
      </c>
      <c r="AV57" s="1" t="s">
        <v>62</v>
      </c>
      <c r="AW57" s="9">
        <v>1.0416666666666685E-2</v>
      </c>
      <c r="AX57" s="1"/>
      <c r="AY57" s="23">
        <v>26</v>
      </c>
      <c r="AZ57" s="15"/>
      <c r="BA57" s="15"/>
      <c r="BB57" s="1"/>
      <c r="BC57" s="22">
        <v>0.41527777777777741</v>
      </c>
      <c r="BD57" s="22">
        <v>0.41805555555555518</v>
      </c>
      <c r="BE57" s="22">
        <v>0.42013888888888851</v>
      </c>
      <c r="BF57" s="22">
        <v>0.42291666666666627</v>
      </c>
      <c r="BG57" s="22">
        <v>0.42430555555555516</v>
      </c>
      <c r="BH57" s="22">
        <v>0.42569444444444404</v>
      </c>
      <c r="BI57" s="22">
        <v>0.42638888888888848</v>
      </c>
      <c r="BJ57" s="27">
        <v>0.42847222222222181</v>
      </c>
      <c r="BK57" s="22">
        <v>0.43263888888888846</v>
      </c>
      <c r="BL57" s="22">
        <v>0.43402777777777735</v>
      </c>
      <c r="BM57" s="22">
        <v>0.43541666666666623</v>
      </c>
      <c r="BN57" s="22">
        <v>0.43749999999999956</v>
      </c>
      <c r="BO57" s="22">
        <v>0.43958333333333294</v>
      </c>
      <c r="BP57" s="22">
        <v>0.44236111111111071</v>
      </c>
      <c r="BQ57" s="22">
        <v>0.44374999999999959</v>
      </c>
      <c r="BR57" s="22">
        <v>0.44513888888888847</v>
      </c>
      <c r="BS57" s="22">
        <v>0.44652777777777736</v>
      </c>
      <c r="BT57" s="22">
        <v>0.44722222222222185</v>
      </c>
      <c r="BU57" s="22">
        <v>0.44999999999999962</v>
      </c>
      <c r="BV57" s="12">
        <v>0.45416666666666627</v>
      </c>
      <c r="BW57" s="22">
        <v>0.45694444444444404</v>
      </c>
      <c r="BX57" s="22">
        <v>0.46041666666666631</v>
      </c>
      <c r="BY57" s="22">
        <v>0.46180555555555519</v>
      </c>
      <c r="BZ57" s="22">
        <v>0.46458333333333296</v>
      </c>
      <c r="CA57" s="22"/>
      <c r="CB57" s="15"/>
      <c r="CC57" s="15"/>
      <c r="CD57" s="15"/>
      <c r="CE57" s="15"/>
    </row>
    <row r="58" spans="1:83">
      <c r="A58" s="43" t="s">
        <v>0</v>
      </c>
      <c r="B58" s="43" t="s">
        <v>61</v>
      </c>
      <c r="C58" s="23">
        <v>11</v>
      </c>
      <c r="D58" s="21"/>
      <c r="E58" s="15"/>
      <c r="F58" s="15"/>
      <c r="G58" s="22">
        <v>0.47847222222222191</v>
      </c>
      <c r="H58" s="22">
        <v>0.48055555555555524</v>
      </c>
      <c r="I58" s="22">
        <v>0.48194444444444412</v>
      </c>
      <c r="J58" s="22">
        <v>0.48541666666666633</v>
      </c>
      <c r="K58" s="12">
        <v>0.48888888888888854</v>
      </c>
      <c r="L58" s="22">
        <v>0.49166666666666636</v>
      </c>
      <c r="M58" s="22">
        <v>0.49374999999999969</v>
      </c>
      <c r="N58" s="22">
        <v>0.49444444444444413</v>
      </c>
      <c r="O58" s="22">
        <v>0.49513888888888857</v>
      </c>
      <c r="P58" s="22">
        <v>0.49652777777777746</v>
      </c>
      <c r="Q58" s="22">
        <v>0.49791666666666634</v>
      </c>
      <c r="R58" s="22">
        <v>0.50069444444444411</v>
      </c>
      <c r="S58" s="22">
        <v>0.50277777777777743</v>
      </c>
      <c r="T58" s="22">
        <v>0.5055555555555552</v>
      </c>
      <c r="U58" s="22">
        <v>0.50694444444444409</v>
      </c>
      <c r="V58" s="22">
        <v>0.50833333333333297</v>
      </c>
      <c r="W58" s="25">
        <v>0.51249999999999962</v>
      </c>
      <c r="X58" s="22">
        <v>0.51388888888888851</v>
      </c>
      <c r="Y58" s="22">
        <v>0.51527777777777739</v>
      </c>
      <c r="Z58" s="22">
        <v>0.51666666666666627</v>
      </c>
      <c r="AA58" s="22">
        <v>0.51805555555555516</v>
      </c>
      <c r="AB58" s="22">
        <v>0.52013888888888848</v>
      </c>
      <c r="AC58" s="22">
        <v>0.52152777777777737</v>
      </c>
      <c r="AD58" s="22">
        <v>0.52430555555555514</v>
      </c>
      <c r="AE58" s="15"/>
      <c r="AF58" s="15"/>
      <c r="AG58" s="15"/>
      <c r="AH58" s="1"/>
      <c r="AI58" s="9">
        <v>4.5833333333333226E-2</v>
      </c>
      <c r="AJ58" s="9"/>
      <c r="AK58" s="1"/>
      <c r="AL58" s="1"/>
      <c r="AM58" s="9" t="s">
        <v>4</v>
      </c>
      <c r="AN58" s="6"/>
      <c r="AO58" s="1"/>
      <c r="AP58" s="16">
        <v>0</v>
      </c>
      <c r="AQ58" s="17">
        <v>0</v>
      </c>
      <c r="AR58" s="26">
        <v>0</v>
      </c>
      <c r="AS58" s="26">
        <v>27.02</v>
      </c>
      <c r="AT58" s="1"/>
      <c r="AU58" s="1" t="s">
        <v>0</v>
      </c>
      <c r="AV58" s="1" t="s">
        <v>62</v>
      </c>
      <c r="AW58" s="9">
        <v>1.0416666666666685E-2</v>
      </c>
      <c r="AX58" s="1"/>
      <c r="AY58" s="23">
        <v>11</v>
      </c>
      <c r="AZ58" s="15"/>
      <c r="BA58" s="15"/>
      <c r="BB58" s="1"/>
      <c r="BC58" s="22">
        <v>0.4256944444444441</v>
      </c>
      <c r="BD58" s="22">
        <v>0.42847222222222192</v>
      </c>
      <c r="BE58" s="22">
        <v>0.43055555555555525</v>
      </c>
      <c r="BF58" s="22">
        <v>0.43333333333333302</v>
      </c>
      <c r="BG58" s="22">
        <v>0.4347222222222219</v>
      </c>
      <c r="BH58" s="22">
        <v>0.43611111111111078</v>
      </c>
      <c r="BI58" s="22">
        <v>0.43680555555555522</v>
      </c>
      <c r="BJ58" s="27">
        <v>0.43888888888888855</v>
      </c>
      <c r="BK58" s="22">
        <v>0.4430555555555552</v>
      </c>
      <c r="BL58" s="22">
        <v>0.44444444444444409</v>
      </c>
      <c r="BM58" s="22">
        <v>0.44583333333333297</v>
      </c>
      <c r="BN58" s="22">
        <v>0.4479166666666663</v>
      </c>
      <c r="BO58" s="22">
        <v>0.44999999999999968</v>
      </c>
      <c r="BP58" s="22">
        <v>0.45277777777777745</v>
      </c>
      <c r="BQ58" s="22">
        <v>0.45416666666666633</v>
      </c>
      <c r="BR58" s="22">
        <v>0.45555555555555521</v>
      </c>
      <c r="BS58" s="22">
        <v>0.4569444444444441</v>
      </c>
      <c r="BT58" s="22">
        <v>0.4576388888888886</v>
      </c>
      <c r="BU58" s="22">
        <v>0.46041666666666636</v>
      </c>
      <c r="BV58" s="12">
        <v>0.46458333333333302</v>
      </c>
      <c r="BW58" s="22">
        <v>0.46736111111111078</v>
      </c>
      <c r="BX58" s="22">
        <v>0.47083333333333305</v>
      </c>
      <c r="BY58" s="22">
        <v>0.47222222222222193</v>
      </c>
      <c r="BZ58" s="22">
        <v>0.4749999999999997</v>
      </c>
      <c r="CA58" s="22"/>
      <c r="CB58" s="15"/>
      <c r="CC58" s="15"/>
      <c r="CD58" s="15"/>
      <c r="CE58" s="15"/>
    </row>
    <row r="59" spans="1:83">
      <c r="A59" s="43" t="s">
        <v>0</v>
      </c>
      <c r="B59" s="43" t="s">
        <v>61</v>
      </c>
      <c r="C59" s="23">
        <v>13</v>
      </c>
      <c r="D59" s="21"/>
      <c r="E59" s="15"/>
      <c r="F59" s="15"/>
      <c r="G59" s="22">
        <v>0.48888888888888854</v>
      </c>
      <c r="H59" s="22">
        <v>0.49097222222222187</v>
      </c>
      <c r="I59" s="22">
        <v>0.49236111111111075</v>
      </c>
      <c r="J59" s="22">
        <v>0.49583333333333296</v>
      </c>
      <c r="K59" s="12">
        <v>0.49930555555555517</v>
      </c>
      <c r="L59" s="22">
        <v>0.50208333333333299</v>
      </c>
      <c r="M59" s="22">
        <v>0.50416666666666632</v>
      </c>
      <c r="N59" s="22">
        <v>0.50486111111111076</v>
      </c>
      <c r="O59" s="22">
        <v>0.5055555555555552</v>
      </c>
      <c r="P59" s="22">
        <v>0.50694444444444409</v>
      </c>
      <c r="Q59" s="22">
        <v>0.50833333333333297</v>
      </c>
      <c r="R59" s="22">
        <v>0.51111111111111085</v>
      </c>
      <c r="S59" s="22">
        <v>0.51319444444444418</v>
      </c>
      <c r="T59" s="22">
        <v>0.51597222222222194</v>
      </c>
      <c r="U59" s="22">
        <v>0.51736111111111083</v>
      </c>
      <c r="V59" s="22">
        <v>0.51874999999999971</v>
      </c>
      <c r="W59" s="25">
        <v>0.52291666666666636</v>
      </c>
      <c r="X59" s="22">
        <v>0.52430555555555525</v>
      </c>
      <c r="Y59" s="22">
        <v>0.52569444444444413</v>
      </c>
      <c r="Z59" s="22">
        <v>0.52708333333333302</v>
      </c>
      <c r="AA59" s="22">
        <v>0.5284722222222219</v>
      </c>
      <c r="AB59" s="22">
        <v>0.53055555555555522</v>
      </c>
      <c r="AC59" s="22">
        <v>0.53194444444444411</v>
      </c>
      <c r="AD59" s="22">
        <v>0.53472222222222188</v>
      </c>
      <c r="AE59" s="15"/>
      <c r="AF59" s="15"/>
      <c r="AG59" s="15"/>
      <c r="AH59" s="1"/>
      <c r="AI59" s="9">
        <v>4.5833333333333337E-2</v>
      </c>
      <c r="AJ59" s="9"/>
      <c r="AK59" s="1"/>
      <c r="AL59" s="1"/>
      <c r="AM59" s="9" t="s">
        <v>4</v>
      </c>
      <c r="AN59" s="6"/>
      <c r="AO59" s="1"/>
      <c r="AP59" s="16">
        <v>0</v>
      </c>
      <c r="AQ59" s="17">
        <v>0</v>
      </c>
      <c r="AR59" s="26">
        <v>0</v>
      </c>
      <c r="AS59" s="26">
        <v>27.02</v>
      </c>
      <c r="AT59" s="1"/>
      <c r="AU59" s="1" t="s">
        <v>0</v>
      </c>
      <c r="AV59" s="1" t="s">
        <v>62</v>
      </c>
      <c r="AW59" s="9">
        <v>1.0416666666666685E-2</v>
      </c>
      <c r="AX59" s="1"/>
      <c r="AY59" s="23">
        <v>13</v>
      </c>
      <c r="AZ59" s="15"/>
      <c r="BA59" s="15"/>
      <c r="BB59" s="1"/>
      <c r="BC59" s="22">
        <v>0.43611111111111078</v>
      </c>
      <c r="BD59" s="22">
        <v>0.43888888888888855</v>
      </c>
      <c r="BE59" s="22">
        <v>0.44097222222222188</v>
      </c>
      <c r="BF59" s="22">
        <v>0.44374999999999964</v>
      </c>
      <c r="BG59" s="22">
        <v>0.44513888888888853</v>
      </c>
      <c r="BH59" s="22">
        <v>0.44652777777777741</v>
      </c>
      <c r="BI59" s="22">
        <v>0.44722222222222185</v>
      </c>
      <c r="BJ59" s="27">
        <v>0.44930555555555518</v>
      </c>
      <c r="BK59" s="22">
        <v>0.45347222222222183</v>
      </c>
      <c r="BL59" s="22">
        <v>0.45486111111111072</v>
      </c>
      <c r="BM59" s="22">
        <v>0.4562499999999996</v>
      </c>
      <c r="BN59" s="22">
        <v>0.45833333333333293</v>
      </c>
      <c r="BO59" s="22">
        <v>0.46041666666666631</v>
      </c>
      <c r="BP59" s="22">
        <v>0.46319444444444408</v>
      </c>
      <c r="BQ59" s="22">
        <v>0.46458333333333296</v>
      </c>
      <c r="BR59" s="22">
        <v>0.46597222222222184</v>
      </c>
      <c r="BS59" s="22">
        <v>0.46736111111111073</v>
      </c>
      <c r="BT59" s="22">
        <v>0.46805555555555522</v>
      </c>
      <c r="BU59" s="22">
        <v>0.47083333333333299</v>
      </c>
      <c r="BV59" s="12">
        <v>0.47499999999999964</v>
      </c>
      <c r="BW59" s="22">
        <v>0.47777777777777741</v>
      </c>
      <c r="BX59" s="22">
        <v>0.48124999999999968</v>
      </c>
      <c r="BY59" s="22">
        <v>0.48263888888888856</v>
      </c>
      <c r="BZ59" s="22">
        <v>0.48541666666666633</v>
      </c>
      <c r="CA59" s="22"/>
      <c r="CB59" s="15"/>
      <c r="CC59" s="15"/>
      <c r="CD59" s="15"/>
      <c r="CE59" s="15"/>
    </row>
    <row r="60" spans="1:83">
      <c r="A60" s="43" t="s">
        <v>0</v>
      </c>
      <c r="B60" s="43" t="s">
        <v>61</v>
      </c>
      <c r="C60" s="23">
        <v>14</v>
      </c>
      <c r="D60" s="21"/>
      <c r="E60" s="15"/>
      <c r="F60" s="15"/>
      <c r="G60" s="22">
        <v>0.49930555555555528</v>
      </c>
      <c r="H60" s="22">
        <v>0.50138888888888866</v>
      </c>
      <c r="I60" s="22">
        <v>0.50277777777777755</v>
      </c>
      <c r="J60" s="22">
        <v>0.50624999999999976</v>
      </c>
      <c r="K60" s="12">
        <v>0.50972222222222197</v>
      </c>
      <c r="L60" s="22">
        <v>0.51249999999999973</v>
      </c>
      <c r="M60" s="22">
        <v>0.51458333333333306</v>
      </c>
      <c r="N60" s="22">
        <v>0.5152777777777775</v>
      </c>
      <c r="O60" s="22">
        <v>0.51597222222222194</v>
      </c>
      <c r="P60" s="22">
        <v>0.51736111111111083</v>
      </c>
      <c r="Q60" s="22">
        <v>0.51874999999999971</v>
      </c>
      <c r="R60" s="22">
        <v>0.52152777777777759</v>
      </c>
      <c r="S60" s="22">
        <v>0.52361111111111092</v>
      </c>
      <c r="T60" s="22">
        <v>0.52638888888888868</v>
      </c>
      <c r="U60" s="22">
        <v>0.52777777777777757</v>
      </c>
      <c r="V60" s="22">
        <v>0.52916666666666645</v>
      </c>
      <c r="W60" s="25">
        <v>0.5333333333333331</v>
      </c>
      <c r="X60" s="22">
        <v>0.53472222222222199</v>
      </c>
      <c r="Y60" s="22">
        <v>0.53611111111111087</v>
      </c>
      <c r="Z60" s="22">
        <v>0.53749999999999976</v>
      </c>
      <c r="AA60" s="22">
        <v>0.53888888888888864</v>
      </c>
      <c r="AB60" s="22">
        <v>0.54097222222222197</v>
      </c>
      <c r="AC60" s="22">
        <v>0.54236111111111085</v>
      </c>
      <c r="AD60" s="22">
        <v>0.54513888888888862</v>
      </c>
      <c r="AE60" s="15"/>
      <c r="AF60" s="15"/>
      <c r="AG60" s="15"/>
      <c r="AH60" s="1"/>
      <c r="AI60" s="9">
        <v>4.5833333333333337E-2</v>
      </c>
      <c r="AJ60" s="9"/>
      <c r="AK60" s="1"/>
      <c r="AL60" s="1"/>
      <c r="AM60" s="9" t="s">
        <v>2</v>
      </c>
      <c r="AN60" s="6"/>
      <c r="AO60" s="1"/>
      <c r="AP60" s="16">
        <v>0</v>
      </c>
      <c r="AQ60" s="17">
        <v>0</v>
      </c>
      <c r="AR60" s="26">
        <v>0</v>
      </c>
      <c r="AS60" s="26">
        <v>27.02</v>
      </c>
      <c r="AT60" s="1"/>
      <c r="AU60" s="1" t="s">
        <v>0</v>
      </c>
      <c r="AV60" s="1" t="s">
        <v>62</v>
      </c>
      <c r="AW60" s="9">
        <v>1.0416666666666685E-2</v>
      </c>
      <c r="AX60" s="1"/>
      <c r="AY60" s="23">
        <v>14</v>
      </c>
      <c r="AZ60" s="15"/>
      <c r="BA60" s="15"/>
      <c r="BB60" s="1"/>
      <c r="BC60" s="22">
        <v>0.44652777777777747</v>
      </c>
      <c r="BD60" s="22">
        <v>0.44930555555555529</v>
      </c>
      <c r="BE60" s="22">
        <v>0.45138888888888862</v>
      </c>
      <c r="BF60" s="22">
        <v>0.45416666666666639</v>
      </c>
      <c r="BG60" s="22">
        <v>0.45555555555555527</v>
      </c>
      <c r="BH60" s="22">
        <v>0.45694444444444415</v>
      </c>
      <c r="BI60" s="22">
        <v>0.4576388888888886</v>
      </c>
      <c r="BJ60" s="27">
        <v>0.45972222222222192</v>
      </c>
      <c r="BK60" s="22">
        <v>0.46388888888888857</v>
      </c>
      <c r="BL60" s="22">
        <v>0.46527777777777746</v>
      </c>
      <c r="BM60" s="22">
        <v>0.46666666666666634</v>
      </c>
      <c r="BN60" s="22">
        <v>0.46874999999999967</v>
      </c>
      <c r="BO60" s="22">
        <v>0.47083333333333305</v>
      </c>
      <c r="BP60" s="22">
        <v>0.47361111111111082</v>
      </c>
      <c r="BQ60" s="22">
        <v>0.4749999999999997</v>
      </c>
      <c r="BR60" s="22">
        <v>0.47638888888888858</v>
      </c>
      <c r="BS60" s="22">
        <v>0.47777777777777747</v>
      </c>
      <c r="BT60" s="22">
        <v>0.47847222222222197</v>
      </c>
      <c r="BU60" s="22">
        <v>0.48124999999999973</v>
      </c>
      <c r="BV60" s="12">
        <v>0.48541666666666639</v>
      </c>
      <c r="BW60" s="22">
        <v>0.48819444444444415</v>
      </c>
      <c r="BX60" s="22">
        <v>0.49166666666666642</v>
      </c>
      <c r="BY60" s="22">
        <v>0.4930555555555553</v>
      </c>
      <c r="BZ60" s="22">
        <v>0.49583333333333307</v>
      </c>
      <c r="CA60" s="22"/>
      <c r="CB60" s="15"/>
      <c r="CC60" s="15"/>
      <c r="CD60" s="15"/>
      <c r="CE60" s="15"/>
    </row>
    <row r="61" spans="1:83">
      <c r="A61" s="43" t="s">
        <v>0</v>
      </c>
      <c r="B61" s="43" t="s">
        <v>61</v>
      </c>
      <c r="C61" s="23">
        <v>17</v>
      </c>
      <c r="D61" s="21"/>
      <c r="E61" s="15"/>
      <c r="F61" s="15"/>
      <c r="G61" s="22">
        <v>0.50972222222222185</v>
      </c>
      <c r="H61" s="22">
        <v>0.51180555555555518</v>
      </c>
      <c r="I61" s="22">
        <v>0.51319444444444406</v>
      </c>
      <c r="J61" s="22">
        <v>0.51666666666666627</v>
      </c>
      <c r="K61" s="12">
        <v>0.52013888888888848</v>
      </c>
      <c r="L61" s="22">
        <v>0.52291666666666625</v>
      </c>
      <c r="M61" s="22">
        <v>0.52499999999999958</v>
      </c>
      <c r="N61" s="22">
        <v>0.52569444444444402</v>
      </c>
      <c r="O61" s="22">
        <v>0.52638888888888846</v>
      </c>
      <c r="P61" s="22">
        <v>0.52777777777777735</v>
      </c>
      <c r="Q61" s="22">
        <v>0.52916666666666623</v>
      </c>
      <c r="R61" s="22">
        <v>0.53194444444444411</v>
      </c>
      <c r="S61" s="22">
        <v>0.53402777777777743</v>
      </c>
      <c r="T61" s="22">
        <v>0.5368055555555552</v>
      </c>
      <c r="U61" s="22">
        <v>0.53819444444444409</v>
      </c>
      <c r="V61" s="22">
        <v>0.53958333333333297</v>
      </c>
      <c r="W61" s="25">
        <v>0.54374999999999962</v>
      </c>
      <c r="X61" s="22">
        <v>0.54513888888888851</v>
      </c>
      <c r="Y61" s="22">
        <v>0.54652777777777739</v>
      </c>
      <c r="Z61" s="22">
        <v>0.54791666666666627</v>
      </c>
      <c r="AA61" s="22">
        <v>0.54930555555555516</v>
      </c>
      <c r="AB61" s="22">
        <v>0.55138888888888848</v>
      </c>
      <c r="AC61" s="22">
        <v>0.55277777777777737</v>
      </c>
      <c r="AD61" s="22">
        <v>0.55555555555555514</v>
      </c>
      <c r="AE61" s="15"/>
      <c r="AF61" s="15"/>
      <c r="AG61" s="15"/>
      <c r="AH61" s="1"/>
      <c r="AI61" s="9">
        <v>4.5833333333333282E-2</v>
      </c>
      <c r="AJ61" s="9"/>
      <c r="AK61" s="1"/>
      <c r="AL61" s="1"/>
      <c r="AM61" s="9" t="s">
        <v>4</v>
      </c>
      <c r="AN61" s="6"/>
      <c r="AO61" s="1"/>
      <c r="AP61" s="16">
        <v>0</v>
      </c>
      <c r="AQ61" s="17">
        <v>0</v>
      </c>
      <c r="AR61" s="26">
        <v>0</v>
      </c>
      <c r="AS61" s="26">
        <v>27.02</v>
      </c>
      <c r="AT61" s="1"/>
      <c r="AU61" s="1" t="s">
        <v>0</v>
      </c>
      <c r="AV61" s="1" t="s">
        <v>62</v>
      </c>
      <c r="AW61" s="9">
        <v>1.0416666666666685E-2</v>
      </c>
      <c r="AX61" s="1"/>
      <c r="AY61" s="23">
        <v>17</v>
      </c>
      <c r="AZ61" s="1"/>
      <c r="BA61" s="15"/>
      <c r="BB61" s="1"/>
      <c r="BC61" s="22">
        <v>0.45694444444444415</v>
      </c>
      <c r="BD61" s="22">
        <v>0.45972222222222192</v>
      </c>
      <c r="BE61" s="22">
        <v>0.46180555555555525</v>
      </c>
      <c r="BF61" s="22">
        <v>0.46458333333333302</v>
      </c>
      <c r="BG61" s="22">
        <v>0.4659722222222219</v>
      </c>
      <c r="BH61" s="22">
        <v>0.46736111111111078</v>
      </c>
      <c r="BI61" s="22">
        <v>0.46805555555555522</v>
      </c>
      <c r="BJ61" s="27">
        <v>0.47013888888888855</v>
      </c>
      <c r="BK61" s="22">
        <v>0.4743055555555552</v>
      </c>
      <c r="BL61" s="22">
        <v>0.47569444444444409</v>
      </c>
      <c r="BM61" s="22">
        <v>0.47708333333333297</v>
      </c>
      <c r="BN61" s="22">
        <v>0.4791666666666663</v>
      </c>
      <c r="BO61" s="22">
        <v>0.48124999999999968</v>
      </c>
      <c r="BP61" s="22">
        <v>0.48402777777777745</v>
      </c>
      <c r="BQ61" s="22">
        <v>0.48541666666666633</v>
      </c>
      <c r="BR61" s="22">
        <v>0.48680555555555521</v>
      </c>
      <c r="BS61" s="22">
        <v>0.4881944444444441</v>
      </c>
      <c r="BT61" s="22">
        <v>0.4888888888888886</v>
      </c>
      <c r="BU61" s="22">
        <v>0.49166666666666636</v>
      </c>
      <c r="BV61" s="12">
        <v>0.49583333333333302</v>
      </c>
      <c r="BW61" s="22">
        <v>0.49861111111111078</v>
      </c>
      <c r="BX61" s="22">
        <v>0.50208333333333299</v>
      </c>
      <c r="BY61" s="22">
        <v>0.50347222222222188</v>
      </c>
      <c r="BZ61" s="22">
        <v>0.50624999999999964</v>
      </c>
      <c r="CA61" s="22"/>
      <c r="CB61" s="15"/>
      <c r="CC61" s="15"/>
      <c r="CD61" s="15"/>
      <c r="CE61" s="15"/>
    </row>
    <row r="62" spans="1:83">
      <c r="A62" s="43" t="s">
        <v>0</v>
      </c>
      <c r="B62" s="43" t="s">
        <v>61</v>
      </c>
      <c r="C62" s="23">
        <v>21</v>
      </c>
      <c r="D62" s="21"/>
      <c r="E62" s="15"/>
      <c r="F62" s="15"/>
      <c r="G62" s="22">
        <v>0.5201388888888886</v>
      </c>
      <c r="H62" s="22">
        <v>0.52222222222222192</v>
      </c>
      <c r="I62" s="22">
        <v>0.52361111111111081</v>
      </c>
      <c r="J62" s="22">
        <v>0.52708333333333302</v>
      </c>
      <c r="K62" s="12">
        <v>0.53055555555555522</v>
      </c>
      <c r="L62" s="22">
        <v>0.53333333333333299</v>
      </c>
      <c r="M62" s="22">
        <v>0.53541666666666632</v>
      </c>
      <c r="N62" s="22">
        <v>0.53611111111111076</v>
      </c>
      <c r="O62" s="22">
        <v>0.5368055555555552</v>
      </c>
      <c r="P62" s="22">
        <v>0.53819444444444409</v>
      </c>
      <c r="Q62" s="22">
        <v>0.53958333333333297</v>
      </c>
      <c r="R62" s="22">
        <v>0.54236111111111085</v>
      </c>
      <c r="S62" s="22">
        <v>0.54444444444444418</v>
      </c>
      <c r="T62" s="22">
        <v>0.54722222222222194</v>
      </c>
      <c r="U62" s="22">
        <v>0.54861111111111083</v>
      </c>
      <c r="V62" s="22">
        <v>0.54999999999999971</v>
      </c>
      <c r="W62" s="25">
        <v>0.55416666666666636</v>
      </c>
      <c r="X62" s="22">
        <v>0.55555555555555525</v>
      </c>
      <c r="Y62" s="22">
        <v>0.55694444444444413</v>
      </c>
      <c r="Z62" s="22">
        <v>0.55833333333333302</v>
      </c>
      <c r="AA62" s="22">
        <v>0.5597222222222219</v>
      </c>
      <c r="AB62" s="22">
        <v>0.56180555555555522</v>
      </c>
      <c r="AC62" s="22">
        <v>0.56319444444444411</v>
      </c>
      <c r="AD62" s="22">
        <v>0.56597222222222188</v>
      </c>
      <c r="AE62" s="15"/>
      <c r="AF62" s="15"/>
      <c r="AG62" s="15"/>
      <c r="AH62" s="1"/>
      <c r="AI62" s="9">
        <v>4.5833333333333282E-2</v>
      </c>
      <c r="AJ62" s="9"/>
      <c r="AK62" s="1"/>
      <c r="AL62" s="1"/>
      <c r="AM62" s="9" t="s">
        <v>4</v>
      </c>
      <c r="AN62" s="6"/>
      <c r="AO62" s="1"/>
      <c r="AP62" s="16">
        <v>0</v>
      </c>
      <c r="AQ62" s="17">
        <v>0</v>
      </c>
      <c r="AR62" s="26">
        <v>0</v>
      </c>
      <c r="AS62" s="26">
        <v>27.02</v>
      </c>
      <c r="AT62" s="1"/>
      <c r="AU62" s="1" t="s">
        <v>0</v>
      </c>
      <c r="AV62" s="1" t="s">
        <v>62</v>
      </c>
      <c r="AW62" s="9">
        <v>1.0416666666666685E-2</v>
      </c>
      <c r="AX62" s="1"/>
      <c r="AY62" s="23">
        <v>21</v>
      </c>
      <c r="AZ62" s="15"/>
      <c r="BA62" s="15"/>
      <c r="BB62" s="1"/>
      <c r="BC62" s="22">
        <v>0.46736111111111084</v>
      </c>
      <c r="BD62" s="22">
        <v>0.47013888888888866</v>
      </c>
      <c r="BE62" s="22">
        <v>0.47222222222222199</v>
      </c>
      <c r="BF62" s="22">
        <v>0.47499999999999976</v>
      </c>
      <c r="BG62" s="22">
        <v>0.47638888888888864</v>
      </c>
      <c r="BH62" s="22">
        <v>0.47777777777777752</v>
      </c>
      <c r="BI62" s="22">
        <v>0.47847222222222197</v>
      </c>
      <c r="BJ62" s="27">
        <v>0.48055555555555529</v>
      </c>
      <c r="BK62" s="22">
        <v>0.48472222222222194</v>
      </c>
      <c r="BL62" s="22">
        <v>0.48611111111111083</v>
      </c>
      <c r="BM62" s="22">
        <v>0.48749999999999971</v>
      </c>
      <c r="BN62" s="22">
        <v>0.48958333333333304</v>
      </c>
      <c r="BO62" s="22">
        <v>0.49166666666666642</v>
      </c>
      <c r="BP62" s="22">
        <v>0.49444444444444419</v>
      </c>
      <c r="BQ62" s="22">
        <v>0.49583333333333307</v>
      </c>
      <c r="BR62" s="22">
        <v>0.49722222222222195</v>
      </c>
      <c r="BS62" s="22">
        <v>0.49861111111111084</v>
      </c>
      <c r="BT62" s="22">
        <v>0.49930555555555534</v>
      </c>
      <c r="BU62" s="22">
        <v>0.5020833333333331</v>
      </c>
      <c r="BV62" s="12">
        <v>0.50624999999999976</v>
      </c>
      <c r="BW62" s="22">
        <v>0.50902777777777752</v>
      </c>
      <c r="BX62" s="22">
        <v>0.51249999999999973</v>
      </c>
      <c r="BY62" s="22">
        <v>0.51388888888888862</v>
      </c>
      <c r="BZ62" s="22">
        <v>0.51666666666666639</v>
      </c>
      <c r="CA62" s="22"/>
      <c r="CB62" s="15"/>
      <c r="CC62" s="15"/>
      <c r="CD62" s="15"/>
      <c r="CE62" s="15"/>
    </row>
    <row r="63" spans="1:83">
      <c r="A63" s="43" t="s">
        <v>0</v>
      </c>
      <c r="B63" s="43" t="s">
        <v>61</v>
      </c>
      <c r="C63" s="23">
        <v>23</v>
      </c>
      <c r="D63" s="21"/>
      <c r="E63" s="15"/>
      <c r="F63" s="15"/>
      <c r="G63" s="22">
        <v>0.53055555555555511</v>
      </c>
      <c r="H63" s="22">
        <v>0.53263888888888844</v>
      </c>
      <c r="I63" s="22">
        <v>0.53402777777777732</v>
      </c>
      <c r="J63" s="22">
        <v>0.53749999999999953</v>
      </c>
      <c r="K63" s="12">
        <v>0.54097222222222174</v>
      </c>
      <c r="L63" s="22">
        <v>0.54374999999999951</v>
      </c>
      <c r="M63" s="22">
        <v>0.54583333333333284</v>
      </c>
      <c r="N63" s="22">
        <v>0.54652777777777728</v>
      </c>
      <c r="O63" s="22">
        <v>0.54722222222222172</v>
      </c>
      <c r="P63" s="22">
        <v>0.54861111111111061</v>
      </c>
      <c r="Q63" s="22">
        <v>0.54999999999999949</v>
      </c>
      <c r="R63" s="22">
        <v>0.55277777777777737</v>
      </c>
      <c r="S63" s="22">
        <v>0.55486111111111069</v>
      </c>
      <c r="T63" s="22">
        <v>0.55763888888888846</v>
      </c>
      <c r="U63" s="22">
        <v>0.55902777777777735</v>
      </c>
      <c r="V63" s="22">
        <v>0.56041666666666623</v>
      </c>
      <c r="W63" s="25">
        <v>0.56458333333333288</v>
      </c>
      <c r="X63" s="22">
        <v>0.56597222222222177</v>
      </c>
      <c r="Y63" s="22">
        <v>0.56736111111111065</v>
      </c>
      <c r="Z63" s="22">
        <v>0.56874999999999953</v>
      </c>
      <c r="AA63" s="22">
        <v>0.57013888888888842</v>
      </c>
      <c r="AB63" s="22">
        <v>0.57222222222222174</v>
      </c>
      <c r="AC63" s="22">
        <v>0.57361111111111063</v>
      </c>
      <c r="AD63" s="22">
        <v>0.5763888888888884</v>
      </c>
      <c r="AE63" s="15"/>
      <c r="AF63" s="15"/>
      <c r="AG63" s="15"/>
      <c r="AH63" s="1"/>
      <c r="AI63" s="9">
        <v>4.5833333333333282E-2</v>
      </c>
      <c r="AJ63" s="9"/>
      <c r="AK63" s="1"/>
      <c r="AL63" s="1"/>
      <c r="AM63" s="9" t="s">
        <v>2</v>
      </c>
      <c r="AN63" s="6"/>
      <c r="AO63" s="1"/>
      <c r="AP63" s="16">
        <v>0</v>
      </c>
      <c r="AQ63" s="17">
        <v>0</v>
      </c>
      <c r="AR63" s="26">
        <v>0</v>
      </c>
      <c r="AS63" s="26">
        <v>27.02</v>
      </c>
      <c r="AT63" s="1"/>
      <c r="AU63" s="1" t="s">
        <v>0</v>
      </c>
      <c r="AV63" s="1" t="s">
        <v>62</v>
      </c>
      <c r="AW63" s="9">
        <v>1.0416666666666685E-2</v>
      </c>
      <c r="AX63" s="1"/>
      <c r="AY63" s="23">
        <v>23</v>
      </c>
      <c r="AZ63" s="1"/>
      <c r="BA63" s="15"/>
      <c r="BB63" s="1"/>
      <c r="BC63" s="22">
        <v>0.47777777777777752</v>
      </c>
      <c r="BD63" s="22">
        <v>0.48055555555555529</v>
      </c>
      <c r="BE63" s="22">
        <v>0.48263888888888862</v>
      </c>
      <c r="BF63" s="22">
        <v>0.48541666666666639</v>
      </c>
      <c r="BG63" s="22">
        <v>0.48680555555555527</v>
      </c>
      <c r="BH63" s="22">
        <v>0.48819444444444415</v>
      </c>
      <c r="BI63" s="22">
        <v>0.4888888888888886</v>
      </c>
      <c r="BJ63" s="27">
        <v>0.49097222222222192</v>
      </c>
      <c r="BK63" s="22">
        <v>0.49513888888888857</v>
      </c>
      <c r="BL63" s="22">
        <v>0.49652777777777746</v>
      </c>
      <c r="BM63" s="22">
        <v>0.49791666666666634</v>
      </c>
      <c r="BN63" s="22">
        <v>0.49999999999999967</v>
      </c>
      <c r="BO63" s="22">
        <v>0.50208333333333299</v>
      </c>
      <c r="BP63" s="22">
        <v>0.50486111111111076</v>
      </c>
      <c r="BQ63" s="22">
        <v>0.50624999999999964</v>
      </c>
      <c r="BR63" s="22">
        <v>0.50763888888888853</v>
      </c>
      <c r="BS63" s="22">
        <v>0.50902777777777741</v>
      </c>
      <c r="BT63" s="22">
        <v>0.50972222222222185</v>
      </c>
      <c r="BU63" s="22">
        <v>0.51249999999999962</v>
      </c>
      <c r="BV63" s="12">
        <v>0.51666666666666627</v>
      </c>
      <c r="BW63" s="22">
        <v>0.51944444444444404</v>
      </c>
      <c r="BX63" s="22">
        <v>0.52291666666666625</v>
      </c>
      <c r="BY63" s="22">
        <v>0.52430555555555514</v>
      </c>
      <c r="BZ63" s="22">
        <v>0.5270833333333329</v>
      </c>
      <c r="CA63" s="22"/>
      <c r="CB63" s="15"/>
      <c r="CC63" s="15"/>
      <c r="CD63" s="15"/>
      <c r="CE63" s="15"/>
    </row>
    <row r="64" spans="1:83">
      <c r="A64" s="43" t="s">
        <v>0</v>
      </c>
      <c r="B64" s="43" t="s">
        <v>61</v>
      </c>
      <c r="C64" s="23">
        <v>25</v>
      </c>
      <c r="D64" s="21"/>
      <c r="E64" s="15"/>
      <c r="F64" s="15"/>
      <c r="G64" s="22">
        <v>0.54097222222222185</v>
      </c>
      <c r="H64" s="22">
        <v>0.54305555555555518</v>
      </c>
      <c r="I64" s="22">
        <v>0.54444444444444406</v>
      </c>
      <c r="J64" s="22">
        <v>0.54791666666666627</v>
      </c>
      <c r="K64" s="12">
        <v>0.55138888888888848</v>
      </c>
      <c r="L64" s="22">
        <v>0.55416666666666625</v>
      </c>
      <c r="M64" s="22">
        <v>0.55624999999999958</v>
      </c>
      <c r="N64" s="22">
        <v>0.55694444444444402</v>
      </c>
      <c r="O64" s="22">
        <v>0.55763888888888846</v>
      </c>
      <c r="P64" s="22">
        <v>0.55902777777777735</v>
      </c>
      <c r="Q64" s="22">
        <v>0.56041666666666623</v>
      </c>
      <c r="R64" s="22">
        <v>0.56319444444444411</v>
      </c>
      <c r="S64" s="22">
        <v>0.56527777777777743</v>
      </c>
      <c r="T64" s="22">
        <v>0.5680555555555552</v>
      </c>
      <c r="U64" s="22">
        <v>0.56944444444444409</v>
      </c>
      <c r="V64" s="22">
        <v>0.57083333333333297</v>
      </c>
      <c r="W64" s="25">
        <v>0.57499999999999962</v>
      </c>
      <c r="X64" s="22">
        <v>0.57638888888888851</v>
      </c>
      <c r="Y64" s="22">
        <v>0.57777777777777739</v>
      </c>
      <c r="Z64" s="22">
        <v>0.57916666666666627</v>
      </c>
      <c r="AA64" s="22">
        <v>0.58055555555555516</v>
      </c>
      <c r="AB64" s="22">
        <v>0.58263888888888848</v>
      </c>
      <c r="AC64" s="22">
        <v>0.58402777777777737</v>
      </c>
      <c r="AD64" s="22">
        <v>0.58680555555555514</v>
      </c>
      <c r="AE64" s="15"/>
      <c r="AF64" s="15"/>
      <c r="AG64" s="15"/>
      <c r="AH64" s="1"/>
      <c r="AI64" s="9">
        <v>4.5833333333333282E-2</v>
      </c>
      <c r="AJ64" s="9"/>
      <c r="AK64" s="1"/>
      <c r="AL64" s="1"/>
      <c r="AM64" s="9" t="s">
        <v>4</v>
      </c>
      <c r="AN64" s="6"/>
      <c r="AO64" s="1"/>
      <c r="AP64" s="16">
        <v>0</v>
      </c>
      <c r="AQ64" s="17">
        <v>0</v>
      </c>
      <c r="AR64" s="26">
        <v>0</v>
      </c>
      <c r="AS64" s="26">
        <v>27.02</v>
      </c>
      <c r="AT64" s="1"/>
      <c r="AU64" s="1" t="s">
        <v>0</v>
      </c>
      <c r="AV64" s="1" t="s">
        <v>62</v>
      </c>
      <c r="AW64" s="9">
        <v>1.0416666666666685E-2</v>
      </c>
      <c r="AX64" s="1"/>
      <c r="AY64" s="23">
        <v>25</v>
      </c>
      <c r="AZ64" s="15"/>
      <c r="BA64" s="15"/>
      <c r="BB64" s="1"/>
      <c r="BC64" s="22">
        <v>0.48819444444444421</v>
      </c>
      <c r="BD64" s="22">
        <v>0.49097222222222203</v>
      </c>
      <c r="BE64" s="22">
        <v>0.49305555555555536</v>
      </c>
      <c r="BF64" s="22">
        <v>0.49583333333333313</v>
      </c>
      <c r="BG64" s="22">
        <v>0.49722222222222201</v>
      </c>
      <c r="BH64" s="22">
        <v>0.49861111111111089</v>
      </c>
      <c r="BI64" s="22">
        <v>0.49930555555555534</v>
      </c>
      <c r="BJ64" s="27">
        <v>0.50138888888888866</v>
      </c>
      <c r="BK64" s="22">
        <v>0.50555555555555531</v>
      </c>
      <c r="BL64" s="22">
        <v>0.5069444444444442</v>
      </c>
      <c r="BM64" s="22">
        <v>0.50833333333333308</v>
      </c>
      <c r="BN64" s="22">
        <v>0.51041666666666641</v>
      </c>
      <c r="BO64" s="22">
        <v>0.51249999999999973</v>
      </c>
      <c r="BP64" s="22">
        <v>0.5152777777777775</v>
      </c>
      <c r="BQ64" s="22">
        <v>0.51666666666666639</v>
      </c>
      <c r="BR64" s="22">
        <v>0.51805555555555527</v>
      </c>
      <c r="BS64" s="22">
        <v>0.51944444444444415</v>
      </c>
      <c r="BT64" s="22">
        <v>0.5201388888888886</v>
      </c>
      <c r="BU64" s="22">
        <v>0.52291666666666636</v>
      </c>
      <c r="BV64" s="12">
        <v>0.52708333333333302</v>
      </c>
      <c r="BW64" s="22">
        <v>0.52986111111111078</v>
      </c>
      <c r="BX64" s="22">
        <v>0.53333333333333299</v>
      </c>
      <c r="BY64" s="22">
        <v>0.53472222222222188</v>
      </c>
      <c r="BZ64" s="22">
        <v>0.53749999999999964</v>
      </c>
      <c r="CA64" s="22"/>
      <c r="CB64" s="15"/>
      <c r="CC64" s="15"/>
      <c r="CD64" s="15"/>
      <c r="CE64" s="15"/>
    </row>
    <row r="65" spans="1:83">
      <c r="A65" s="43" t="s">
        <v>0</v>
      </c>
      <c r="B65" s="43" t="s">
        <v>61</v>
      </c>
      <c r="C65" s="23">
        <v>5</v>
      </c>
      <c r="D65" s="21"/>
      <c r="E65" s="15"/>
      <c r="F65" s="15"/>
      <c r="G65" s="22">
        <v>0.5513888888888886</v>
      </c>
      <c r="H65" s="22">
        <v>0.55347222222222192</v>
      </c>
      <c r="I65" s="22">
        <v>0.55486111111111081</v>
      </c>
      <c r="J65" s="22">
        <v>0.55833333333333302</v>
      </c>
      <c r="K65" s="12">
        <v>0.56180555555555522</v>
      </c>
      <c r="L65" s="22">
        <v>0.56458333333333299</v>
      </c>
      <c r="M65" s="22">
        <v>0.56666666666666632</v>
      </c>
      <c r="N65" s="22">
        <v>0.56736111111111076</v>
      </c>
      <c r="O65" s="22">
        <v>0.5680555555555552</v>
      </c>
      <c r="P65" s="22">
        <v>0.56944444444444409</v>
      </c>
      <c r="Q65" s="22">
        <v>0.57083333333333297</v>
      </c>
      <c r="R65" s="22">
        <v>0.57361111111111085</v>
      </c>
      <c r="S65" s="22">
        <v>0.57569444444444418</v>
      </c>
      <c r="T65" s="22">
        <v>0.57847222222222194</v>
      </c>
      <c r="U65" s="22">
        <v>0.57986111111111083</v>
      </c>
      <c r="V65" s="22">
        <v>0.58124999999999971</v>
      </c>
      <c r="W65" s="25">
        <v>0.58541666666666636</v>
      </c>
      <c r="X65" s="22">
        <v>0.58680555555555525</v>
      </c>
      <c r="Y65" s="22">
        <v>0.58819444444444413</v>
      </c>
      <c r="Z65" s="22">
        <v>0.58958333333333302</v>
      </c>
      <c r="AA65" s="22">
        <v>0.5909722222222219</v>
      </c>
      <c r="AB65" s="22">
        <v>0.59305555555555522</v>
      </c>
      <c r="AC65" s="22">
        <v>0.59444444444444411</v>
      </c>
      <c r="AD65" s="22">
        <v>0.59722222222222188</v>
      </c>
      <c r="AE65" s="15"/>
      <c r="AF65" s="15"/>
      <c r="AG65" s="15"/>
      <c r="AH65" s="1"/>
      <c r="AI65" s="9">
        <v>4.5833333333333282E-2</v>
      </c>
      <c r="AJ65" s="9"/>
      <c r="AK65" s="1"/>
      <c r="AL65" s="1"/>
      <c r="AM65" s="35" t="s">
        <v>4</v>
      </c>
      <c r="AN65" s="6"/>
      <c r="AO65" s="1"/>
      <c r="AP65" s="16">
        <v>0</v>
      </c>
      <c r="AQ65" s="17">
        <v>0</v>
      </c>
      <c r="AR65" s="26">
        <v>0</v>
      </c>
      <c r="AS65" s="26">
        <v>27.02</v>
      </c>
      <c r="AT65" s="1"/>
      <c r="AU65" s="1" t="s">
        <v>0</v>
      </c>
      <c r="AV65" s="1" t="s">
        <v>62</v>
      </c>
      <c r="AW65" s="9">
        <v>1.0416666666666685E-2</v>
      </c>
      <c r="AX65" s="1"/>
      <c r="AY65" s="23">
        <v>5</v>
      </c>
      <c r="AZ65" s="15"/>
      <c r="BA65" s="15"/>
      <c r="BB65" s="1"/>
      <c r="BC65" s="22">
        <v>0.49861111111111089</v>
      </c>
      <c r="BD65" s="22">
        <v>0.50138888888888866</v>
      </c>
      <c r="BE65" s="22">
        <v>0.50347222222222199</v>
      </c>
      <c r="BF65" s="22">
        <v>0.50624999999999976</v>
      </c>
      <c r="BG65" s="22">
        <v>0.50763888888888864</v>
      </c>
      <c r="BH65" s="22">
        <v>0.50902777777777752</v>
      </c>
      <c r="BI65" s="22">
        <v>0.50972222222222197</v>
      </c>
      <c r="BJ65" s="27">
        <v>0.51180555555555529</v>
      </c>
      <c r="BK65" s="22">
        <v>0.51597222222222194</v>
      </c>
      <c r="BL65" s="22">
        <v>0.51736111111111083</v>
      </c>
      <c r="BM65" s="22">
        <v>0.51874999999999971</v>
      </c>
      <c r="BN65" s="22">
        <v>0.52083333333333304</v>
      </c>
      <c r="BO65" s="22">
        <v>0.52291666666666647</v>
      </c>
      <c r="BP65" s="22">
        <v>0.52569444444444424</v>
      </c>
      <c r="BQ65" s="22">
        <v>0.52708333333333313</v>
      </c>
      <c r="BR65" s="22">
        <v>0.52847222222222201</v>
      </c>
      <c r="BS65" s="22">
        <v>0.52986111111111089</v>
      </c>
      <c r="BT65" s="22">
        <v>0.53055555555555534</v>
      </c>
      <c r="BU65" s="22">
        <v>0.5333333333333331</v>
      </c>
      <c r="BV65" s="12">
        <v>0.53749999999999976</v>
      </c>
      <c r="BW65" s="22">
        <v>0.54027777777777752</v>
      </c>
      <c r="BX65" s="22">
        <v>0.54374999999999973</v>
      </c>
      <c r="BY65" s="22">
        <v>0.54513888888888862</v>
      </c>
      <c r="BZ65" s="22">
        <v>0.54791666666666639</v>
      </c>
      <c r="CA65" s="22"/>
      <c r="CB65" s="15"/>
      <c r="CC65" s="15"/>
      <c r="CD65" s="15"/>
      <c r="CE65" s="15"/>
    </row>
    <row r="66" spans="1:83">
      <c r="A66" s="43" t="s">
        <v>0</v>
      </c>
      <c r="B66" s="43" t="s">
        <v>61</v>
      </c>
      <c r="C66" s="23">
        <v>6</v>
      </c>
      <c r="D66" s="21"/>
      <c r="E66" s="15"/>
      <c r="F66" s="15"/>
      <c r="G66" s="22">
        <v>0.56180555555555511</v>
      </c>
      <c r="H66" s="22">
        <v>0.56388888888888844</v>
      </c>
      <c r="I66" s="22">
        <v>0.56527777777777732</v>
      </c>
      <c r="J66" s="22">
        <v>0.56874999999999953</v>
      </c>
      <c r="K66" s="12">
        <v>0.57222222222222174</v>
      </c>
      <c r="L66" s="22">
        <v>0.57499999999999951</v>
      </c>
      <c r="M66" s="22">
        <v>0.57708333333333284</v>
      </c>
      <c r="N66" s="22">
        <v>0.57777777777777728</v>
      </c>
      <c r="O66" s="22">
        <v>0.57847222222222172</v>
      </c>
      <c r="P66" s="22">
        <v>0.57986111111111061</v>
      </c>
      <c r="Q66" s="22">
        <v>0.58124999999999949</v>
      </c>
      <c r="R66" s="22">
        <v>0.58402777777777737</v>
      </c>
      <c r="S66" s="22">
        <v>0.58611111111111069</v>
      </c>
      <c r="T66" s="22">
        <v>0.58888888888888846</v>
      </c>
      <c r="U66" s="22">
        <v>0.59027777777777735</v>
      </c>
      <c r="V66" s="22">
        <v>0.59166666666666623</v>
      </c>
      <c r="W66" s="25">
        <v>0.59583333333333288</v>
      </c>
      <c r="X66" s="22">
        <v>0.59722222222222177</v>
      </c>
      <c r="Y66" s="22">
        <v>0.59861111111111065</v>
      </c>
      <c r="Z66" s="22">
        <v>0.59999999999999953</v>
      </c>
      <c r="AA66" s="22">
        <v>0.60138888888888842</v>
      </c>
      <c r="AB66" s="22">
        <v>0.60347222222222174</v>
      </c>
      <c r="AC66" s="22">
        <v>0.60486111111111063</v>
      </c>
      <c r="AD66" s="22">
        <v>0.6076388888888884</v>
      </c>
      <c r="AE66" s="15"/>
      <c r="AF66" s="15"/>
      <c r="AG66" s="15"/>
      <c r="AH66" s="1"/>
      <c r="AI66" s="9">
        <v>4.5833333333333282E-2</v>
      </c>
      <c r="AJ66" s="9"/>
      <c r="AK66" s="1"/>
      <c r="AL66" s="1"/>
      <c r="AM66" s="35" t="s">
        <v>2</v>
      </c>
      <c r="AN66" s="6"/>
      <c r="AO66" s="1"/>
      <c r="AP66" s="16">
        <v>0</v>
      </c>
      <c r="AQ66" s="17">
        <v>0</v>
      </c>
      <c r="AR66" s="26">
        <v>0</v>
      </c>
      <c r="AS66" s="26">
        <v>27.02</v>
      </c>
      <c r="AT66" s="1"/>
      <c r="AU66" s="1" t="s">
        <v>0</v>
      </c>
      <c r="AV66" s="1" t="s">
        <v>62</v>
      </c>
      <c r="AW66" s="9">
        <v>1.041666666666663E-2</v>
      </c>
      <c r="AX66" s="1"/>
      <c r="AY66" s="23">
        <v>6</v>
      </c>
      <c r="AZ66" s="15"/>
      <c r="BA66" s="15"/>
      <c r="BB66" s="1"/>
      <c r="BC66" s="22">
        <v>0.50902777777777752</v>
      </c>
      <c r="BD66" s="22">
        <v>0.51180555555555529</v>
      </c>
      <c r="BE66" s="22">
        <v>0.51388888888888862</v>
      </c>
      <c r="BF66" s="22">
        <v>0.51666666666666639</v>
      </c>
      <c r="BG66" s="22">
        <v>0.51805555555555527</v>
      </c>
      <c r="BH66" s="22">
        <v>0.51944444444444415</v>
      </c>
      <c r="BI66" s="22">
        <v>0.5201388888888886</v>
      </c>
      <c r="BJ66" s="27">
        <v>0.52222222222222192</v>
      </c>
      <c r="BK66" s="22">
        <v>0.52638888888888857</v>
      </c>
      <c r="BL66" s="22">
        <v>0.52777777777777746</v>
      </c>
      <c r="BM66" s="22">
        <v>0.52916666666666634</v>
      </c>
      <c r="BN66" s="22">
        <v>0.53124999999999967</v>
      </c>
      <c r="BO66" s="22">
        <v>0.53333333333333299</v>
      </c>
      <c r="BP66" s="22">
        <v>0.53611111111111076</v>
      </c>
      <c r="BQ66" s="22">
        <v>0.53749999999999964</v>
      </c>
      <c r="BR66" s="22">
        <v>0.53888888888888853</v>
      </c>
      <c r="BS66" s="22">
        <v>0.54027777777777741</v>
      </c>
      <c r="BT66" s="22">
        <v>0.54097222222222185</v>
      </c>
      <c r="BU66" s="22">
        <v>0.54374999999999962</v>
      </c>
      <c r="BV66" s="12">
        <v>0.54791666666666627</v>
      </c>
      <c r="BW66" s="22">
        <v>0.55069444444444404</v>
      </c>
      <c r="BX66" s="22">
        <v>0.55416666666666625</v>
      </c>
      <c r="BY66" s="22">
        <v>0.55555555555555514</v>
      </c>
      <c r="BZ66" s="22">
        <v>0.5583333333333329</v>
      </c>
      <c r="CA66" s="22"/>
      <c r="CB66" s="15"/>
      <c r="CC66" s="15"/>
      <c r="CD66" s="15"/>
      <c r="CE66" s="15"/>
    </row>
    <row r="67" spans="1:83">
      <c r="A67" s="43" t="s">
        <v>0</v>
      </c>
      <c r="B67" s="43" t="s">
        <v>61</v>
      </c>
      <c r="C67" s="23">
        <v>26</v>
      </c>
      <c r="D67" s="21"/>
      <c r="E67" s="15"/>
      <c r="F67" s="15"/>
      <c r="G67" s="22">
        <v>0.57222222222222185</v>
      </c>
      <c r="H67" s="22">
        <v>0.57430555555555518</v>
      </c>
      <c r="I67" s="22">
        <v>0.57569444444444406</v>
      </c>
      <c r="J67" s="22">
        <v>0.57916666666666627</v>
      </c>
      <c r="K67" s="12">
        <v>0.58263888888888848</v>
      </c>
      <c r="L67" s="22">
        <v>0.58541666666666625</v>
      </c>
      <c r="M67" s="22">
        <v>0.58749999999999958</v>
      </c>
      <c r="N67" s="22">
        <v>0.58819444444444402</v>
      </c>
      <c r="O67" s="22">
        <v>0.58888888888888846</v>
      </c>
      <c r="P67" s="22">
        <v>0.59027777777777735</v>
      </c>
      <c r="Q67" s="22">
        <v>0.59166666666666623</v>
      </c>
      <c r="R67" s="22">
        <v>0.59444444444444411</v>
      </c>
      <c r="S67" s="22">
        <v>0.59652777777777743</v>
      </c>
      <c r="T67" s="22">
        <v>0.5993055555555552</v>
      </c>
      <c r="U67" s="22">
        <v>0.60069444444444409</v>
      </c>
      <c r="V67" s="22">
        <v>0.60208333333333297</v>
      </c>
      <c r="W67" s="25">
        <v>0.60624999999999962</v>
      </c>
      <c r="X67" s="22">
        <v>0.60763888888888851</v>
      </c>
      <c r="Y67" s="22">
        <v>0.60902777777777739</v>
      </c>
      <c r="Z67" s="22">
        <v>0.61041666666666627</v>
      </c>
      <c r="AA67" s="22">
        <v>0.61180555555555516</v>
      </c>
      <c r="AB67" s="22">
        <v>0.61388888888888848</v>
      </c>
      <c r="AC67" s="22">
        <v>0.61527777777777737</v>
      </c>
      <c r="AD67" s="22">
        <v>0.61805555555555514</v>
      </c>
      <c r="AE67" s="15"/>
      <c r="AF67" s="15"/>
      <c r="AG67" s="15"/>
      <c r="AH67" s="1"/>
      <c r="AI67" s="9">
        <v>4.5833333333333282E-2</v>
      </c>
      <c r="AJ67" s="9"/>
      <c r="AK67" s="1"/>
      <c r="AL67" s="1"/>
      <c r="AM67" s="9" t="s">
        <v>4</v>
      </c>
      <c r="AN67" s="6"/>
      <c r="AO67" s="1"/>
      <c r="AP67" s="16">
        <v>0</v>
      </c>
      <c r="AQ67" s="17">
        <v>0</v>
      </c>
      <c r="AR67" s="26">
        <v>0</v>
      </c>
      <c r="AS67" s="26">
        <v>27.02</v>
      </c>
      <c r="AT67" s="1"/>
      <c r="AU67" s="1" t="s">
        <v>0</v>
      </c>
      <c r="AV67" s="1" t="s">
        <v>62</v>
      </c>
      <c r="AW67" s="9">
        <v>1.041666666666663E-2</v>
      </c>
      <c r="AX67" s="1"/>
      <c r="AY67" s="23">
        <v>26</v>
      </c>
      <c r="AZ67" s="15"/>
      <c r="BA67" s="15"/>
      <c r="BB67" s="1"/>
      <c r="BC67" s="22">
        <v>0.51944444444444415</v>
      </c>
      <c r="BD67" s="22">
        <v>0.52222222222222192</v>
      </c>
      <c r="BE67" s="22">
        <v>0.52430555555555525</v>
      </c>
      <c r="BF67" s="22">
        <v>0.52708333333333302</v>
      </c>
      <c r="BG67" s="22">
        <v>0.5284722222222219</v>
      </c>
      <c r="BH67" s="22">
        <v>0.52986111111111078</v>
      </c>
      <c r="BI67" s="22">
        <v>0.53055555555555522</v>
      </c>
      <c r="BJ67" s="27">
        <v>0.53263888888888855</v>
      </c>
      <c r="BK67" s="22">
        <v>0.5368055555555552</v>
      </c>
      <c r="BL67" s="22">
        <v>0.53819444444444409</v>
      </c>
      <c r="BM67" s="22">
        <v>0.53958333333333297</v>
      </c>
      <c r="BN67" s="22">
        <v>0.5416666666666663</v>
      </c>
      <c r="BO67" s="22">
        <v>0.54374999999999973</v>
      </c>
      <c r="BP67" s="22">
        <v>0.5465277777777775</v>
      </c>
      <c r="BQ67" s="22">
        <v>0.54791666666666639</v>
      </c>
      <c r="BR67" s="22">
        <v>0.54930555555555527</v>
      </c>
      <c r="BS67" s="22">
        <v>0.55069444444444415</v>
      </c>
      <c r="BT67" s="22">
        <v>0.5513888888888886</v>
      </c>
      <c r="BU67" s="22">
        <v>0.55416666666666636</v>
      </c>
      <c r="BV67" s="12">
        <v>0.55833333333333302</v>
      </c>
      <c r="BW67" s="22">
        <v>0.56111111111111078</v>
      </c>
      <c r="BX67" s="22">
        <v>0.56458333333333299</v>
      </c>
      <c r="BY67" s="22">
        <v>0.56597222222222188</v>
      </c>
      <c r="BZ67" s="22">
        <v>0.56874999999999964</v>
      </c>
      <c r="CA67" s="22"/>
      <c r="CB67" s="15"/>
      <c r="CC67" s="15"/>
      <c r="CD67" s="15"/>
      <c r="CE67" s="15"/>
    </row>
    <row r="68" spans="1:83">
      <c r="A68" s="43" t="s">
        <v>0</v>
      </c>
      <c r="B68" s="43" t="s">
        <v>61</v>
      </c>
      <c r="C68" s="23">
        <v>11</v>
      </c>
      <c r="D68" s="21"/>
      <c r="E68" s="15"/>
      <c r="F68" s="15"/>
      <c r="G68" s="22">
        <v>0.58263888888888837</v>
      </c>
      <c r="H68" s="22">
        <v>0.5847222222222217</v>
      </c>
      <c r="I68" s="22">
        <v>0.58611111111111058</v>
      </c>
      <c r="J68" s="22">
        <v>0.58958333333333279</v>
      </c>
      <c r="K68" s="12">
        <v>0.593055555555555</v>
      </c>
      <c r="L68" s="22">
        <v>0.59583333333333277</v>
      </c>
      <c r="M68" s="22">
        <v>0.5979166666666661</v>
      </c>
      <c r="N68" s="22">
        <v>0.59861111111111054</v>
      </c>
      <c r="O68" s="22">
        <v>0.59930555555555498</v>
      </c>
      <c r="P68" s="22">
        <v>0.60069444444444386</v>
      </c>
      <c r="Q68" s="22">
        <v>0.60208333333333275</v>
      </c>
      <c r="R68" s="22">
        <v>0.60486111111111063</v>
      </c>
      <c r="S68" s="22">
        <v>0.60694444444444395</v>
      </c>
      <c r="T68" s="22">
        <v>0.60972222222222172</v>
      </c>
      <c r="U68" s="22">
        <v>0.61111111111111061</v>
      </c>
      <c r="V68" s="22">
        <v>0.61249999999999949</v>
      </c>
      <c r="W68" s="25">
        <v>0.61666666666666614</v>
      </c>
      <c r="X68" s="22">
        <v>0.61805555555555503</v>
      </c>
      <c r="Y68" s="22">
        <v>0.61944444444444391</v>
      </c>
      <c r="Z68" s="22">
        <v>0.62083333333333279</v>
      </c>
      <c r="AA68" s="22">
        <v>0.62222222222222168</v>
      </c>
      <c r="AB68" s="22">
        <v>0.624305555555555</v>
      </c>
      <c r="AC68" s="22">
        <v>0.62569444444444389</v>
      </c>
      <c r="AD68" s="22">
        <v>0.62847222222222165</v>
      </c>
      <c r="AE68" s="15"/>
      <c r="AF68" s="15"/>
      <c r="AG68" s="15"/>
      <c r="AH68" s="1"/>
      <c r="AI68" s="9">
        <v>4.5833333333333282E-2</v>
      </c>
      <c r="AJ68" s="9"/>
      <c r="AK68" s="1"/>
      <c r="AL68" s="1"/>
      <c r="AM68" s="9" t="s">
        <v>4</v>
      </c>
      <c r="AN68" s="6"/>
      <c r="AO68" s="1"/>
      <c r="AP68" s="16">
        <v>0</v>
      </c>
      <c r="AQ68" s="17">
        <v>0</v>
      </c>
      <c r="AR68" s="26">
        <v>0</v>
      </c>
      <c r="AS68" s="26">
        <v>27.02</v>
      </c>
      <c r="AT68" s="1"/>
      <c r="AU68" s="1" t="s">
        <v>0</v>
      </c>
      <c r="AV68" s="1" t="s">
        <v>62</v>
      </c>
      <c r="AW68" s="9">
        <v>1.041666666666663E-2</v>
      </c>
      <c r="AX68" s="1"/>
      <c r="AY68" s="23">
        <v>11</v>
      </c>
      <c r="AZ68" s="15"/>
      <c r="BA68" s="15"/>
      <c r="BB68" s="1"/>
      <c r="BC68" s="22">
        <v>0.52986111111111078</v>
      </c>
      <c r="BD68" s="22">
        <v>0.53263888888888855</v>
      </c>
      <c r="BE68" s="22">
        <v>0.53472222222222188</v>
      </c>
      <c r="BF68" s="22">
        <v>0.53749999999999964</v>
      </c>
      <c r="BG68" s="22">
        <v>0.53888888888888853</v>
      </c>
      <c r="BH68" s="22">
        <v>0.54027777777777741</v>
      </c>
      <c r="BI68" s="22">
        <v>0.54097222222222185</v>
      </c>
      <c r="BJ68" s="27">
        <v>0.54305555555555518</v>
      </c>
      <c r="BK68" s="22">
        <v>0.54722222222222183</v>
      </c>
      <c r="BL68" s="22">
        <v>0.54861111111111072</v>
      </c>
      <c r="BM68" s="22">
        <v>0.5499999999999996</v>
      </c>
      <c r="BN68" s="22">
        <v>0.55208333333333293</v>
      </c>
      <c r="BO68" s="22">
        <v>0.55416666666666625</v>
      </c>
      <c r="BP68" s="22">
        <v>0.55694444444444402</v>
      </c>
      <c r="BQ68" s="22">
        <v>0.5583333333333329</v>
      </c>
      <c r="BR68" s="22">
        <v>0.55972222222222179</v>
      </c>
      <c r="BS68" s="22">
        <v>0.56111111111111067</v>
      </c>
      <c r="BT68" s="22">
        <v>0.56180555555555511</v>
      </c>
      <c r="BU68" s="22">
        <v>0.56458333333333288</v>
      </c>
      <c r="BV68" s="12">
        <v>0.56874999999999953</v>
      </c>
      <c r="BW68" s="22">
        <v>0.5715277777777773</v>
      </c>
      <c r="BX68" s="22">
        <v>0.57499999999999951</v>
      </c>
      <c r="BY68" s="22">
        <v>0.5763888888888884</v>
      </c>
      <c r="BZ68" s="22">
        <v>0.57916666666666616</v>
      </c>
      <c r="CA68" s="22"/>
      <c r="CB68" s="15"/>
      <c r="CC68" s="15"/>
      <c r="CD68" s="15"/>
      <c r="CE68" s="15"/>
    </row>
    <row r="69" spans="1:83">
      <c r="A69" s="43" t="s">
        <v>0</v>
      </c>
      <c r="B69" s="43" t="s">
        <v>61</v>
      </c>
      <c r="C69" s="23">
        <v>13</v>
      </c>
      <c r="D69" s="21"/>
      <c r="E69" s="15"/>
      <c r="F69" s="15"/>
      <c r="G69" s="22">
        <v>0.59305555555555511</v>
      </c>
      <c r="H69" s="22">
        <v>0.59513888888888844</v>
      </c>
      <c r="I69" s="22">
        <v>0.59652777777777732</v>
      </c>
      <c r="J69" s="22">
        <v>0.59999999999999953</v>
      </c>
      <c r="K69" s="12">
        <v>0.60347222222222174</v>
      </c>
      <c r="L69" s="22">
        <v>0.60624999999999951</v>
      </c>
      <c r="M69" s="22">
        <v>0.60833333333333284</v>
      </c>
      <c r="N69" s="22">
        <v>0.60902777777777728</v>
      </c>
      <c r="O69" s="22">
        <v>0.60972222222222172</v>
      </c>
      <c r="P69" s="22">
        <v>0.61111111111111061</v>
      </c>
      <c r="Q69" s="22">
        <v>0.61249999999999949</v>
      </c>
      <c r="R69" s="22">
        <v>0.61527777777777737</v>
      </c>
      <c r="S69" s="22">
        <v>0.61736111111111069</v>
      </c>
      <c r="T69" s="22">
        <v>0.62013888888888846</v>
      </c>
      <c r="U69" s="22">
        <v>0.62152777777777735</v>
      </c>
      <c r="V69" s="22">
        <v>0.62291666666666623</v>
      </c>
      <c r="W69" s="25">
        <v>0.62708333333333288</v>
      </c>
      <c r="X69" s="22">
        <v>0.62847222222222177</v>
      </c>
      <c r="Y69" s="22">
        <v>0.62986111111111065</v>
      </c>
      <c r="Z69" s="22">
        <v>0.63124999999999953</v>
      </c>
      <c r="AA69" s="22">
        <v>0.63263888888888842</v>
      </c>
      <c r="AB69" s="22">
        <v>0.63472222222222174</v>
      </c>
      <c r="AC69" s="22">
        <v>0.63611111111111063</v>
      </c>
      <c r="AD69" s="22">
        <v>0.6388888888888884</v>
      </c>
      <c r="AE69" s="15"/>
      <c r="AF69" s="15"/>
      <c r="AG69" s="15"/>
      <c r="AH69" s="1"/>
      <c r="AI69" s="9">
        <v>4.5833333333333282E-2</v>
      </c>
      <c r="AJ69" s="9"/>
      <c r="AK69" s="1"/>
      <c r="AL69" s="1"/>
      <c r="AM69" s="9" t="s">
        <v>4</v>
      </c>
      <c r="AN69" s="6"/>
      <c r="AO69" s="1"/>
      <c r="AP69" s="16">
        <v>0</v>
      </c>
      <c r="AQ69" s="17">
        <v>0</v>
      </c>
      <c r="AR69" s="26">
        <v>0</v>
      </c>
      <c r="AS69" s="26">
        <v>27.02</v>
      </c>
      <c r="AT69" s="1"/>
      <c r="AU69" s="1" t="s">
        <v>0</v>
      </c>
      <c r="AV69" s="1" t="s">
        <v>62</v>
      </c>
      <c r="AW69" s="9">
        <v>1.041666666666663E-2</v>
      </c>
      <c r="AX69" s="1"/>
      <c r="AY69" s="23">
        <v>13</v>
      </c>
      <c r="AZ69" s="15"/>
      <c r="BA69" s="15"/>
      <c r="BB69" s="1"/>
      <c r="BC69" s="22">
        <v>0.54027777777777741</v>
      </c>
      <c r="BD69" s="22">
        <v>0.54305555555555518</v>
      </c>
      <c r="BE69" s="22">
        <v>0.54513888888888851</v>
      </c>
      <c r="BF69" s="22">
        <v>0.54791666666666627</v>
      </c>
      <c r="BG69" s="22">
        <v>0.54930555555555516</v>
      </c>
      <c r="BH69" s="22">
        <v>0.55069444444444404</v>
      </c>
      <c r="BI69" s="22">
        <v>0.55138888888888848</v>
      </c>
      <c r="BJ69" s="27">
        <v>0.55347222222222181</v>
      </c>
      <c r="BK69" s="22">
        <v>0.55763888888888846</v>
      </c>
      <c r="BL69" s="22">
        <v>0.55902777777777735</v>
      </c>
      <c r="BM69" s="22">
        <v>0.56041666666666623</v>
      </c>
      <c r="BN69" s="22">
        <v>0.56249999999999956</v>
      </c>
      <c r="BO69" s="22">
        <v>0.56458333333333299</v>
      </c>
      <c r="BP69" s="22">
        <v>0.56736111111111076</v>
      </c>
      <c r="BQ69" s="22">
        <v>0.56874999999999964</v>
      </c>
      <c r="BR69" s="22">
        <v>0.57013888888888853</v>
      </c>
      <c r="BS69" s="22">
        <v>0.57152777777777741</v>
      </c>
      <c r="BT69" s="22">
        <v>0.57222222222222185</v>
      </c>
      <c r="BU69" s="22">
        <v>0.57499999999999962</v>
      </c>
      <c r="BV69" s="12">
        <v>0.57916666666666627</v>
      </c>
      <c r="BW69" s="22">
        <v>0.58194444444444404</v>
      </c>
      <c r="BX69" s="22">
        <v>0.58541666666666625</v>
      </c>
      <c r="BY69" s="22">
        <v>0.58680555555555514</v>
      </c>
      <c r="BZ69" s="22">
        <v>0.5895833333333329</v>
      </c>
      <c r="CA69" s="22"/>
      <c r="CB69" s="15"/>
      <c r="CC69" s="15"/>
      <c r="CD69" s="15"/>
      <c r="CE69" s="15"/>
    </row>
    <row r="70" spans="1:83">
      <c r="A70" s="43" t="s">
        <v>0</v>
      </c>
      <c r="B70" s="43" t="s">
        <v>61</v>
      </c>
      <c r="C70" s="20">
        <v>1</v>
      </c>
      <c r="D70" s="21"/>
      <c r="E70" s="15"/>
      <c r="F70" s="24">
        <v>0.59652777777777777</v>
      </c>
      <c r="G70" s="22">
        <v>0.60347222222222163</v>
      </c>
      <c r="H70" s="22">
        <v>0.60555555555555496</v>
      </c>
      <c r="I70" s="22">
        <v>0.60694444444444384</v>
      </c>
      <c r="J70" s="22">
        <v>0.61041666666666605</v>
      </c>
      <c r="K70" s="12">
        <v>0.61388888888888826</v>
      </c>
      <c r="L70" s="22">
        <v>0.61666666666666603</v>
      </c>
      <c r="M70" s="22">
        <v>0.61874999999999936</v>
      </c>
      <c r="N70" s="22">
        <v>0.6194444444444438</v>
      </c>
      <c r="O70" s="22">
        <v>0.62013888888888824</v>
      </c>
      <c r="P70" s="22">
        <v>0.62152777777777712</v>
      </c>
      <c r="Q70" s="22">
        <v>0.62291666666666601</v>
      </c>
      <c r="R70" s="22">
        <v>0.62569444444444389</v>
      </c>
      <c r="S70" s="22">
        <v>0.62777777777777721</v>
      </c>
      <c r="T70" s="22">
        <v>0.63055555555555498</v>
      </c>
      <c r="U70" s="22">
        <v>0.63194444444444386</v>
      </c>
      <c r="V70" s="22">
        <v>0.63333333333333275</v>
      </c>
      <c r="W70" s="25">
        <v>0.6374999999999994</v>
      </c>
      <c r="X70" s="22">
        <v>0.63888888888888828</v>
      </c>
      <c r="Y70" s="22">
        <v>0.64027777777777717</v>
      </c>
      <c r="Z70" s="22">
        <v>0.64166666666666605</v>
      </c>
      <c r="AA70" s="22">
        <v>0.64305555555555494</v>
      </c>
      <c r="AB70" s="22">
        <v>0.64513888888888826</v>
      </c>
      <c r="AC70" s="22">
        <v>0.64652777777777715</v>
      </c>
      <c r="AD70" s="22">
        <v>0.64930555555555491</v>
      </c>
      <c r="AE70" s="15"/>
      <c r="AF70" s="15"/>
      <c r="AG70" s="15"/>
      <c r="AH70" s="1"/>
      <c r="AI70" s="9">
        <v>4.5833333333333282E-2</v>
      </c>
      <c r="AJ70" s="9"/>
      <c r="AK70" s="1"/>
      <c r="AL70" s="1"/>
      <c r="AM70" s="9" t="s">
        <v>2</v>
      </c>
      <c r="AN70" s="6"/>
      <c r="AO70" s="1"/>
      <c r="AP70" s="16">
        <v>0</v>
      </c>
      <c r="AQ70" s="17">
        <v>2.67</v>
      </c>
      <c r="AR70" s="26">
        <v>2.67</v>
      </c>
      <c r="AS70" s="26">
        <v>27.02</v>
      </c>
      <c r="AT70" s="1"/>
      <c r="AU70" s="1" t="s">
        <v>0</v>
      </c>
      <c r="AV70" s="1" t="s">
        <v>62</v>
      </c>
      <c r="AW70" s="9">
        <v>1.041666666666663E-2</v>
      </c>
      <c r="AX70" s="1"/>
      <c r="AY70" s="23">
        <v>14</v>
      </c>
      <c r="AZ70" s="15"/>
      <c r="BA70" s="15"/>
      <c r="BB70" s="1"/>
      <c r="BC70" s="22">
        <v>0.55069444444444404</v>
      </c>
      <c r="BD70" s="22">
        <v>0.55347222222222181</v>
      </c>
      <c r="BE70" s="22">
        <v>0.55555555555555514</v>
      </c>
      <c r="BF70" s="22">
        <v>0.5583333333333329</v>
      </c>
      <c r="BG70" s="22">
        <v>0.55972222222222179</v>
      </c>
      <c r="BH70" s="22">
        <v>0.56111111111111067</v>
      </c>
      <c r="BI70" s="22">
        <v>0.56180555555555511</v>
      </c>
      <c r="BJ70" s="27">
        <v>0.56388888888888844</v>
      </c>
      <c r="BK70" s="22">
        <v>0.56805555555555509</v>
      </c>
      <c r="BL70" s="22">
        <v>0.56944444444444398</v>
      </c>
      <c r="BM70" s="22">
        <v>0.57083333333333286</v>
      </c>
      <c r="BN70" s="22">
        <v>0.57291666666666619</v>
      </c>
      <c r="BO70" s="22">
        <v>0.57499999999999951</v>
      </c>
      <c r="BP70" s="22">
        <v>0.57777777777777728</v>
      </c>
      <c r="BQ70" s="22">
        <v>0.57916666666666616</v>
      </c>
      <c r="BR70" s="22">
        <v>0.58055555555555505</v>
      </c>
      <c r="BS70" s="22">
        <v>0.58194444444444393</v>
      </c>
      <c r="BT70" s="22">
        <v>0.58263888888888837</v>
      </c>
      <c r="BU70" s="22">
        <v>0.58541666666666614</v>
      </c>
      <c r="BV70" s="12">
        <v>0.58958333333333279</v>
      </c>
      <c r="BW70" s="22">
        <v>0.59236111111111056</v>
      </c>
      <c r="BX70" s="22">
        <v>0.59583333333333277</v>
      </c>
      <c r="BY70" s="22">
        <v>0.59722222222222165</v>
      </c>
      <c r="BZ70" s="22">
        <v>0.59999999999999942</v>
      </c>
      <c r="CA70" s="32">
        <v>0.6069444444444444</v>
      </c>
      <c r="CB70" s="15"/>
      <c r="CC70" s="15"/>
      <c r="CD70" s="15"/>
      <c r="CE70" s="15"/>
    </row>
    <row r="71" spans="1:83">
      <c r="A71" s="43" t="s">
        <v>0</v>
      </c>
      <c r="B71" s="43" t="s">
        <v>61</v>
      </c>
      <c r="C71" s="20">
        <v>2</v>
      </c>
      <c r="D71" s="21"/>
      <c r="E71" s="15"/>
      <c r="F71" s="24">
        <v>0.6069444444444444</v>
      </c>
      <c r="G71" s="22">
        <v>0.61388888888888837</v>
      </c>
      <c r="H71" s="22">
        <v>0.6159722222222217</v>
      </c>
      <c r="I71" s="22">
        <v>0.61736111111111058</v>
      </c>
      <c r="J71" s="22">
        <v>0.62083333333333279</v>
      </c>
      <c r="K71" s="12">
        <v>0.624305555555555</v>
      </c>
      <c r="L71" s="22">
        <v>0.62708333333333277</v>
      </c>
      <c r="M71" s="22">
        <v>0.6291666666666661</v>
      </c>
      <c r="N71" s="22">
        <v>0.62986111111111054</v>
      </c>
      <c r="O71" s="22">
        <v>0.63055555555555498</v>
      </c>
      <c r="P71" s="22">
        <v>0.63194444444444386</v>
      </c>
      <c r="Q71" s="22">
        <v>0.63333333333333275</v>
      </c>
      <c r="R71" s="22">
        <v>0.63611111111111063</v>
      </c>
      <c r="S71" s="22">
        <v>0.63819444444444395</v>
      </c>
      <c r="T71" s="22">
        <v>0.64097222222222172</v>
      </c>
      <c r="U71" s="22">
        <v>0.64236111111111061</v>
      </c>
      <c r="V71" s="22">
        <v>0.64374999999999949</v>
      </c>
      <c r="W71" s="25">
        <v>0.64791666666666614</v>
      </c>
      <c r="X71" s="22">
        <v>0.64930555555555503</v>
      </c>
      <c r="Y71" s="22">
        <v>0.65069444444444391</v>
      </c>
      <c r="Z71" s="22">
        <v>0.65208333333333279</v>
      </c>
      <c r="AA71" s="22">
        <v>0.65347222222222168</v>
      </c>
      <c r="AB71" s="22">
        <v>0.655555555555555</v>
      </c>
      <c r="AC71" s="22">
        <v>0.65694444444444389</v>
      </c>
      <c r="AD71" s="22">
        <v>0.65972222222222165</v>
      </c>
      <c r="AE71" s="15"/>
      <c r="AF71" s="15"/>
      <c r="AG71" s="15"/>
      <c r="AH71" s="1"/>
      <c r="AI71" s="9">
        <v>4.5833333333333282E-2</v>
      </c>
      <c r="AJ71" s="9"/>
      <c r="AK71" s="1"/>
      <c r="AL71" s="1"/>
      <c r="AM71" s="9" t="s">
        <v>4</v>
      </c>
      <c r="AN71" s="6"/>
      <c r="AO71" s="1"/>
      <c r="AP71" s="16">
        <v>0</v>
      </c>
      <c r="AQ71" s="17">
        <v>0</v>
      </c>
      <c r="AR71" s="26">
        <v>0</v>
      </c>
      <c r="AS71" s="26">
        <v>27.02</v>
      </c>
      <c r="AT71" s="1"/>
      <c r="AU71" s="1" t="s">
        <v>0</v>
      </c>
      <c r="AV71" s="1" t="s">
        <v>62</v>
      </c>
      <c r="AW71" s="9">
        <v>1.041666666666663E-2</v>
      </c>
      <c r="AX71" s="1"/>
      <c r="AY71" s="23">
        <v>17</v>
      </c>
      <c r="AZ71" s="15"/>
      <c r="BA71" s="15"/>
      <c r="BB71" s="1"/>
      <c r="BC71" s="22">
        <v>0.56111111111111067</v>
      </c>
      <c r="BD71" s="22">
        <v>0.56388888888888844</v>
      </c>
      <c r="BE71" s="22">
        <v>0.56597222222222177</v>
      </c>
      <c r="BF71" s="22">
        <v>0.56874999999999953</v>
      </c>
      <c r="BG71" s="22">
        <v>0.57013888888888842</v>
      </c>
      <c r="BH71" s="22">
        <v>0.5715277777777773</v>
      </c>
      <c r="BI71" s="22">
        <v>0.57222222222222174</v>
      </c>
      <c r="BJ71" s="27">
        <v>0.57430555555555507</v>
      </c>
      <c r="BK71" s="22">
        <v>0.57847222222222172</v>
      </c>
      <c r="BL71" s="22">
        <v>0.57986111111111061</v>
      </c>
      <c r="BM71" s="22">
        <v>0.58124999999999949</v>
      </c>
      <c r="BN71" s="22">
        <v>0.58333333333333282</v>
      </c>
      <c r="BO71" s="22">
        <v>0.58541666666666625</v>
      </c>
      <c r="BP71" s="22">
        <v>0.58819444444444402</v>
      </c>
      <c r="BQ71" s="22">
        <v>0.5895833333333329</v>
      </c>
      <c r="BR71" s="22">
        <v>0.59097222222222179</v>
      </c>
      <c r="BS71" s="22">
        <v>0.59236111111111067</v>
      </c>
      <c r="BT71" s="22">
        <v>0.59305555555555511</v>
      </c>
      <c r="BU71" s="22">
        <v>0.59583333333333288</v>
      </c>
      <c r="BV71" s="12">
        <v>0.59999999999999953</v>
      </c>
      <c r="BW71" s="22">
        <v>0.6027777777777773</v>
      </c>
      <c r="BX71" s="22">
        <v>0.60624999999999951</v>
      </c>
      <c r="BY71" s="22">
        <v>0.6076388888888884</v>
      </c>
      <c r="BZ71" s="22">
        <v>0.61041666666666616</v>
      </c>
      <c r="CA71" s="22"/>
      <c r="CB71" s="15"/>
      <c r="CC71" s="15"/>
      <c r="CD71" s="15"/>
      <c r="CE71" s="15"/>
    </row>
    <row r="72" spans="1:83">
      <c r="A72" s="43" t="s">
        <v>0</v>
      </c>
      <c r="B72" s="43" t="s">
        <v>61</v>
      </c>
      <c r="C72" s="23">
        <v>17</v>
      </c>
      <c r="D72" s="21"/>
      <c r="E72" s="15"/>
      <c r="F72" s="15"/>
      <c r="G72" s="22">
        <v>0.61875000000000002</v>
      </c>
      <c r="H72" s="22">
        <v>0.62083333333333335</v>
      </c>
      <c r="I72" s="22">
        <v>0.62222222222222223</v>
      </c>
      <c r="J72" s="22">
        <v>0.62569444444444444</v>
      </c>
      <c r="K72" s="12">
        <v>0.62916666666666665</v>
      </c>
      <c r="L72" s="22">
        <v>0.63194444444444442</v>
      </c>
      <c r="M72" s="22">
        <v>0.63402777777777775</v>
      </c>
      <c r="N72" s="22">
        <v>0.63472222222222219</v>
      </c>
      <c r="O72" s="22">
        <v>0.63541666666666663</v>
      </c>
      <c r="P72" s="22">
        <v>0.63680555555555551</v>
      </c>
      <c r="Q72" s="22">
        <v>0.6381944444444444</v>
      </c>
      <c r="R72" s="22">
        <v>0.64097222222222228</v>
      </c>
      <c r="S72" s="22">
        <v>0.6430555555555556</v>
      </c>
      <c r="T72" s="22">
        <v>0.64583333333333337</v>
      </c>
      <c r="U72" s="22">
        <v>0.64722222222222225</v>
      </c>
      <c r="V72" s="22">
        <v>0.64861111111111114</v>
      </c>
      <c r="W72" s="25">
        <v>0.65277777777777779</v>
      </c>
      <c r="X72" s="22">
        <v>0.65416666666666667</v>
      </c>
      <c r="Y72" s="22">
        <v>0.65555555555555556</v>
      </c>
      <c r="Z72" s="22">
        <v>0.65694444444444444</v>
      </c>
      <c r="AA72" s="22">
        <v>0.65833333333333333</v>
      </c>
      <c r="AB72" s="22">
        <v>0.66041666666666665</v>
      </c>
      <c r="AC72" s="22">
        <v>0.66180555555555554</v>
      </c>
      <c r="AD72" s="22">
        <v>0.6645833333333333</v>
      </c>
      <c r="AE72" s="15"/>
      <c r="AF72" s="15"/>
      <c r="AG72" s="15"/>
      <c r="AH72" s="1"/>
      <c r="AI72" s="9">
        <v>4.5833333333333282E-2</v>
      </c>
      <c r="AJ72" s="9"/>
      <c r="AK72" s="1"/>
      <c r="AL72" s="1"/>
      <c r="AM72" s="9"/>
      <c r="AN72" s="6"/>
      <c r="AO72" s="1"/>
      <c r="AP72" s="16">
        <v>0</v>
      </c>
      <c r="AQ72" s="17">
        <v>0</v>
      </c>
      <c r="AR72" s="26">
        <v>0</v>
      </c>
      <c r="AS72" s="26" t="s">
        <v>48</v>
      </c>
      <c r="AT72" s="1"/>
      <c r="AU72" s="1"/>
      <c r="AV72" s="1"/>
      <c r="AW72" s="3"/>
      <c r="AX72" s="1"/>
      <c r="AY72" s="28"/>
      <c r="AZ72" s="15"/>
      <c r="BA72" s="15"/>
      <c r="BB72" s="1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15"/>
      <c r="CC72" s="15"/>
      <c r="CD72" s="15"/>
      <c r="CE72" s="15"/>
    </row>
    <row r="73" spans="1:83">
      <c r="A73" s="43" t="s">
        <v>0</v>
      </c>
      <c r="B73" s="43" t="s">
        <v>61</v>
      </c>
      <c r="C73" s="20">
        <v>3</v>
      </c>
      <c r="D73" s="21"/>
      <c r="E73" s="15"/>
      <c r="F73" s="24">
        <v>0.61736111111111114</v>
      </c>
      <c r="G73" s="22">
        <v>0.62430555555555489</v>
      </c>
      <c r="H73" s="22">
        <v>0.62638888888888822</v>
      </c>
      <c r="I73" s="22">
        <v>0.6277777777777771</v>
      </c>
      <c r="J73" s="22">
        <v>0.63124999999999931</v>
      </c>
      <c r="K73" s="12">
        <v>0.63472222222222152</v>
      </c>
      <c r="L73" s="22">
        <v>0.63749999999999929</v>
      </c>
      <c r="M73" s="22">
        <v>0.63958333333333262</v>
      </c>
      <c r="N73" s="22">
        <v>0.64027777777777706</v>
      </c>
      <c r="O73" s="22">
        <v>0.6409722222222215</v>
      </c>
      <c r="P73" s="22">
        <v>0.64236111111111038</v>
      </c>
      <c r="Q73" s="22">
        <v>0.64374999999999927</v>
      </c>
      <c r="R73" s="22">
        <v>0.64652777777777715</v>
      </c>
      <c r="S73" s="22">
        <v>0.64861111111111047</v>
      </c>
      <c r="T73" s="22">
        <v>0.65138888888888824</v>
      </c>
      <c r="U73" s="22">
        <v>0.65277777777777712</v>
      </c>
      <c r="V73" s="22">
        <v>0.65416666666666601</v>
      </c>
      <c r="W73" s="25">
        <v>0.65833333333333266</v>
      </c>
      <c r="X73" s="22">
        <v>0.65972222222222154</v>
      </c>
      <c r="Y73" s="22">
        <v>0.66111111111111043</v>
      </c>
      <c r="Z73" s="22">
        <v>0.66249999999999931</v>
      </c>
      <c r="AA73" s="22">
        <v>0.6638888888888882</v>
      </c>
      <c r="AB73" s="22">
        <v>0.66597222222222152</v>
      </c>
      <c r="AC73" s="22">
        <v>0.66736111111111041</v>
      </c>
      <c r="AD73" s="22">
        <v>0.67013888888888817</v>
      </c>
      <c r="AE73" s="15"/>
      <c r="AF73" s="15"/>
      <c r="AG73" s="15"/>
      <c r="AH73" s="1"/>
      <c r="AI73" s="9">
        <v>4.5833333333333282E-2</v>
      </c>
      <c r="AJ73" s="9"/>
      <c r="AK73" s="1"/>
      <c r="AL73" s="1"/>
      <c r="AM73" s="9" t="s">
        <v>4</v>
      </c>
      <c r="AN73" s="6"/>
      <c r="AO73" s="1"/>
      <c r="AP73" s="16">
        <v>0</v>
      </c>
      <c r="AQ73" s="17">
        <v>0</v>
      </c>
      <c r="AR73" s="26">
        <v>0</v>
      </c>
      <c r="AS73" s="26">
        <v>27.02</v>
      </c>
      <c r="AT73" s="1"/>
      <c r="AU73" s="1" t="s">
        <v>0</v>
      </c>
      <c r="AV73" s="1" t="s">
        <v>62</v>
      </c>
      <c r="AW73" s="9">
        <v>1.041666666666663E-2</v>
      </c>
      <c r="AX73" s="1"/>
      <c r="AY73" s="23">
        <v>21</v>
      </c>
      <c r="AZ73" s="15"/>
      <c r="BA73" s="15"/>
      <c r="BB73" s="1"/>
      <c r="BC73" s="22">
        <v>0.5715277777777773</v>
      </c>
      <c r="BD73" s="22">
        <v>0.57430555555555507</v>
      </c>
      <c r="BE73" s="22">
        <v>0.5763888888888884</v>
      </c>
      <c r="BF73" s="22">
        <v>0.57916666666666616</v>
      </c>
      <c r="BG73" s="22">
        <v>0.58055555555555505</v>
      </c>
      <c r="BH73" s="22">
        <v>0.58194444444444393</v>
      </c>
      <c r="BI73" s="22">
        <v>0.58263888888888837</v>
      </c>
      <c r="BJ73" s="27">
        <v>0.5847222222222217</v>
      </c>
      <c r="BK73" s="22">
        <v>0.58888888888888835</v>
      </c>
      <c r="BL73" s="22">
        <v>0.59027777777777724</v>
      </c>
      <c r="BM73" s="22">
        <v>0.59166666666666612</v>
      </c>
      <c r="BN73" s="22">
        <v>0.59374999999999944</v>
      </c>
      <c r="BO73" s="22">
        <v>0.59583333333333277</v>
      </c>
      <c r="BP73" s="22">
        <v>0.59861111111111054</v>
      </c>
      <c r="BQ73" s="22">
        <v>0.59999999999999942</v>
      </c>
      <c r="BR73" s="22">
        <v>0.60138888888888831</v>
      </c>
      <c r="BS73" s="22">
        <v>0.60277777777777719</v>
      </c>
      <c r="BT73" s="22">
        <v>0.60347222222222163</v>
      </c>
      <c r="BU73" s="22">
        <v>0.6062499999999994</v>
      </c>
      <c r="BV73" s="12">
        <v>0.61041666666666605</v>
      </c>
      <c r="BW73" s="22">
        <v>0.61319444444444382</v>
      </c>
      <c r="BX73" s="22">
        <v>0.61666666666666603</v>
      </c>
      <c r="BY73" s="22">
        <v>0.61805555555555491</v>
      </c>
      <c r="BZ73" s="22">
        <v>0.62083333333333268</v>
      </c>
      <c r="CA73" s="22"/>
      <c r="CB73" s="15"/>
      <c r="CC73" s="15"/>
      <c r="CD73" s="15"/>
      <c r="CE73" s="15"/>
    </row>
    <row r="74" spans="1:83">
      <c r="A74" s="43" t="s">
        <v>0</v>
      </c>
      <c r="B74" s="43" t="s">
        <v>61</v>
      </c>
      <c r="C74" s="23">
        <v>21</v>
      </c>
      <c r="D74" s="21"/>
      <c r="E74" s="15"/>
      <c r="F74" s="15"/>
      <c r="G74" s="22">
        <v>0.62986111111111109</v>
      </c>
      <c r="H74" s="22">
        <v>0.63194444444444442</v>
      </c>
      <c r="I74" s="22">
        <v>0.6333333333333333</v>
      </c>
      <c r="J74" s="22">
        <v>0.63680555555555551</v>
      </c>
      <c r="K74" s="12">
        <v>0.64027777777777772</v>
      </c>
      <c r="L74" s="22">
        <v>0.64305555555555549</v>
      </c>
      <c r="M74" s="22">
        <v>0.64513888888888882</v>
      </c>
      <c r="N74" s="22">
        <v>0.64583333333333326</v>
      </c>
      <c r="O74" s="22">
        <v>0.6465277777777777</v>
      </c>
      <c r="P74" s="22">
        <v>0.64791666666666659</v>
      </c>
      <c r="Q74" s="22">
        <v>0.64930555555555547</v>
      </c>
      <c r="R74" s="22">
        <v>0.65208333333333335</v>
      </c>
      <c r="S74" s="22">
        <v>0.65416666666666667</v>
      </c>
      <c r="T74" s="22">
        <v>0.65694444444444444</v>
      </c>
      <c r="U74" s="22">
        <v>0.65833333333333333</v>
      </c>
      <c r="V74" s="22">
        <v>0.65972222222222221</v>
      </c>
      <c r="W74" s="25">
        <v>0.66388888888888886</v>
      </c>
      <c r="X74" s="22">
        <v>0.66527777777777775</v>
      </c>
      <c r="Y74" s="22">
        <v>0.66666666666666663</v>
      </c>
      <c r="Z74" s="22">
        <v>0.66805555555555551</v>
      </c>
      <c r="AA74" s="22">
        <v>0.6694444444444444</v>
      </c>
      <c r="AB74" s="22">
        <v>0.67152777777777772</v>
      </c>
      <c r="AC74" s="22">
        <v>0.67291666666666661</v>
      </c>
      <c r="AD74" s="22">
        <v>0.67569444444444438</v>
      </c>
      <c r="AE74" s="15"/>
      <c r="AF74" s="15"/>
      <c r="AG74" s="15"/>
      <c r="AH74" s="1"/>
      <c r="AI74" s="9">
        <v>4.5833333333333282E-2</v>
      </c>
      <c r="AJ74" s="9"/>
      <c r="AK74" s="1"/>
      <c r="AL74" s="1"/>
      <c r="AM74" s="9"/>
      <c r="AN74" s="6"/>
      <c r="AO74" s="1"/>
      <c r="AP74" s="16">
        <v>0</v>
      </c>
      <c r="AQ74" s="17">
        <v>0</v>
      </c>
      <c r="AR74" s="26">
        <v>0</v>
      </c>
      <c r="AS74" s="26" t="s">
        <v>48</v>
      </c>
      <c r="AT74" s="1"/>
      <c r="AU74" s="1"/>
      <c r="AV74" s="1"/>
      <c r="AW74" s="3"/>
      <c r="AX74" s="1"/>
      <c r="AY74" s="28"/>
      <c r="AZ74" s="15"/>
      <c r="BA74" s="15"/>
      <c r="BB74" s="1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15"/>
      <c r="CC74" s="15"/>
      <c r="CD74" s="15"/>
      <c r="CE74" s="15"/>
    </row>
    <row r="75" spans="1:83">
      <c r="A75" s="43" t="s">
        <v>0</v>
      </c>
      <c r="B75" s="43" t="s">
        <v>61</v>
      </c>
      <c r="C75" s="20">
        <v>4</v>
      </c>
      <c r="D75" s="21"/>
      <c r="E75" s="15"/>
      <c r="F75" s="24">
        <v>0.62777777777777777</v>
      </c>
      <c r="G75" s="22">
        <v>0.63472222222222163</v>
      </c>
      <c r="H75" s="22">
        <v>0.63680555555555496</v>
      </c>
      <c r="I75" s="22">
        <v>0.63819444444444384</v>
      </c>
      <c r="J75" s="22">
        <v>0.64166666666666605</v>
      </c>
      <c r="K75" s="12">
        <v>0.64513888888888826</v>
      </c>
      <c r="L75" s="22">
        <v>0.64791666666666603</v>
      </c>
      <c r="M75" s="22">
        <v>0.64999999999999936</v>
      </c>
      <c r="N75" s="22">
        <v>0.6506944444444438</v>
      </c>
      <c r="O75" s="22">
        <v>0.65138888888888824</v>
      </c>
      <c r="P75" s="22">
        <v>0.65277777777777712</v>
      </c>
      <c r="Q75" s="22">
        <v>0.65416666666666601</v>
      </c>
      <c r="R75" s="22">
        <v>0.65694444444444389</v>
      </c>
      <c r="S75" s="22">
        <v>0.65902777777777721</v>
      </c>
      <c r="T75" s="22">
        <v>0.66180555555555498</v>
      </c>
      <c r="U75" s="22">
        <v>0.66319444444444386</v>
      </c>
      <c r="V75" s="22">
        <v>0.66458333333333275</v>
      </c>
      <c r="W75" s="25">
        <v>0.6687499999999994</v>
      </c>
      <c r="X75" s="22">
        <v>0.67013888888888828</v>
      </c>
      <c r="Y75" s="22">
        <v>0.67152777777777717</v>
      </c>
      <c r="Z75" s="22">
        <v>0.67291666666666605</v>
      </c>
      <c r="AA75" s="22">
        <v>0.67430555555555494</v>
      </c>
      <c r="AB75" s="22">
        <v>0.67638888888888826</v>
      </c>
      <c r="AC75" s="22">
        <v>0.67777777777777715</v>
      </c>
      <c r="AD75" s="22">
        <v>0.68055555555555491</v>
      </c>
      <c r="AE75" s="15"/>
      <c r="AF75" s="15"/>
      <c r="AG75" s="15"/>
      <c r="AH75" s="1"/>
      <c r="AI75" s="9">
        <v>4.5833333333333282E-2</v>
      </c>
      <c r="AJ75" s="9"/>
      <c r="AK75" s="1"/>
      <c r="AL75" s="1"/>
      <c r="AM75" s="9" t="s">
        <v>2</v>
      </c>
      <c r="AN75" s="6"/>
      <c r="AO75" s="1"/>
      <c r="AP75" s="16">
        <v>0</v>
      </c>
      <c r="AQ75" s="17">
        <v>0</v>
      </c>
      <c r="AR75" s="26">
        <v>0</v>
      </c>
      <c r="AS75" s="26">
        <v>27.02</v>
      </c>
      <c r="AT75" s="1"/>
      <c r="AU75" s="1" t="s">
        <v>0</v>
      </c>
      <c r="AV75" s="1" t="s">
        <v>62</v>
      </c>
      <c r="AW75" s="9">
        <v>1.041666666666663E-2</v>
      </c>
      <c r="AX75" s="1"/>
      <c r="AY75" s="23">
        <v>23</v>
      </c>
      <c r="AZ75" s="15"/>
      <c r="BA75" s="15"/>
      <c r="BB75" s="1"/>
      <c r="BC75" s="22">
        <v>0.58194444444444393</v>
      </c>
      <c r="BD75" s="22">
        <v>0.5847222222222217</v>
      </c>
      <c r="BE75" s="22">
        <v>0.58680555555555503</v>
      </c>
      <c r="BF75" s="22">
        <v>0.58958333333333279</v>
      </c>
      <c r="BG75" s="22">
        <v>0.59097222222222168</v>
      </c>
      <c r="BH75" s="22">
        <v>0.59236111111111056</v>
      </c>
      <c r="BI75" s="22">
        <v>0.593055555555555</v>
      </c>
      <c r="BJ75" s="27">
        <v>0.59513888888888833</v>
      </c>
      <c r="BK75" s="22">
        <v>0.59930555555555498</v>
      </c>
      <c r="BL75" s="22">
        <v>0.60069444444444386</v>
      </c>
      <c r="BM75" s="22">
        <v>0.60208333333333275</v>
      </c>
      <c r="BN75" s="22">
        <v>0.60416666666666607</v>
      </c>
      <c r="BO75" s="22">
        <v>0.60624999999999951</v>
      </c>
      <c r="BP75" s="22">
        <v>0.60902777777777728</v>
      </c>
      <c r="BQ75" s="22">
        <v>0.61041666666666616</v>
      </c>
      <c r="BR75" s="22">
        <v>0.61180555555555505</v>
      </c>
      <c r="BS75" s="22">
        <v>0.61319444444444393</v>
      </c>
      <c r="BT75" s="22">
        <v>0.61388888888888837</v>
      </c>
      <c r="BU75" s="22">
        <v>0.61666666666666614</v>
      </c>
      <c r="BV75" s="12">
        <v>0.62083333333333279</v>
      </c>
      <c r="BW75" s="22">
        <v>0.62361111111111056</v>
      </c>
      <c r="BX75" s="22">
        <v>0.62708333333333277</v>
      </c>
      <c r="BY75" s="22">
        <v>0.62847222222222165</v>
      </c>
      <c r="BZ75" s="22">
        <v>0.63124999999999942</v>
      </c>
      <c r="CA75" s="22"/>
      <c r="CB75" s="15"/>
      <c r="CC75" s="15"/>
      <c r="CD75" s="15"/>
      <c r="CE75" s="15"/>
    </row>
    <row r="76" spans="1:83">
      <c r="A76" s="43" t="s">
        <v>0</v>
      </c>
      <c r="B76" s="43" t="s">
        <v>61</v>
      </c>
      <c r="C76" s="23">
        <v>23</v>
      </c>
      <c r="D76" s="21"/>
      <c r="E76" s="15"/>
      <c r="F76" s="15"/>
      <c r="G76" s="22">
        <v>0.63958333333333328</v>
      </c>
      <c r="H76" s="22">
        <v>0.64166666666666661</v>
      </c>
      <c r="I76" s="22">
        <v>0.64305555555555549</v>
      </c>
      <c r="J76" s="22">
        <v>0.6465277777777777</v>
      </c>
      <c r="K76" s="12">
        <v>0.64999999999999991</v>
      </c>
      <c r="L76" s="22">
        <v>0.65277777777777768</v>
      </c>
      <c r="M76" s="22">
        <v>0.65486111111111101</v>
      </c>
      <c r="N76" s="22">
        <v>0.65555555555555545</v>
      </c>
      <c r="O76" s="22">
        <v>0.65624999999999989</v>
      </c>
      <c r="P76" s="22">
        <v>0.65763888888888877</v>
      </c>
      <c r="Q76" s="22">
        <v>0.65902777777777766</v>
      </c>
      <c r="R76" s="22">
        <v>0.66180555555555554</v>
      </c>
      <c r="S76" s="22">
        <v>0.66388888888888886</v>
      </c>
      <c r="T76" s="22">
        <v>0.66666666666666663</v>
      </c>
      <c r="U76" s="22">
        <v>0.66805555555555551</v>
      </c>
      <c r="V76" s="22">
        <v>0.6694444444444444</v>
      </c>
      <c r="W76" s="25">
        <v>0.67361111111111105</v>
      </c>
      <c r="X76" s="22">
        <v>0.67499999999999993</v>
      </c>
      <c r="Y76" s="22">
        <v>0.67638888888888882</v>
      </c>
      <c r="Z76" s="22">
        <v>0.6777777777777777</v>
      </c>
      <c r="AA76" s="22">
        <v>0.67916666666666659</v>
      </c>
      <c r="AB76" s="22">
        <v>0.68124999999999991</v>
      </c>
      <c r="AC76" s="22">
        <v>0.6826388888888888</v>
      </c>
      <c r="AD76" s="22">
        <v>0.68541666666666656</v>
      </c>
      <c r="AE76" s="15"/>
      <c r="AF76" s="15"/>
      <c r="AG76" s="15"/>
      <c r="AH76" s="1"/>
      <c r="AI76" s="9">
        <v>4.5833333333333282E-2</v>
      </c>
      <c r="AJ76" s="9"/>
      <c r="AK76" s="1"/>
      <c r="AL76" s="1"/>
      <c r="AM76" s="9"/>
      <c r="AN76" s="6"/>
      <c r="AO76" s="1"/>
      <c r="AP76" s="16">
        <v>0</v>
      </c>
      <c r="AQ76" s="17">
        <v>0</v>
      </c>
      <c r="AR76" s="26">
        <v>0</v>
      </c>
      <c r="AS76" s="26" t="s">
        <v>48</v>
      </c>
      <c r="AT76" s="1"/>
      <c r="AU76" s="1"/>
      <c r="AV76" s="1"/>
      <c r="AW76" s="3"/>
      <c r="AX76" s="1"/>
      <c r="AY76" s="28"/>
      <c r="AZ76" s="15"/>
      <c r="BA76" s="15"/>
      <c r="BB76" s="1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15"/>
      <c r="CC76" s="15"/>
      <c r="CD76" s="15"/>
      <c r="CE76" s="15"/>
    </row>
    <row r="77" spans="1:83">
      <c r="A77" s="43" t="s">
        <v>0</v>
      </c>
      <c r="B77" s="43" t="s">
        <v>61</v>
      </c>
      <c r="C77" s="23">
        <v>25</v>
      </c>
      <c r="D77" s="21"/>
      <c r="E77" s="15"/>
      <c r="F77" s="15"/>
      <c r="G77" s="22">
        <v>0.64513888888888815</v>
      </c>
      <c r="H77" s="22">
        <v>0.64722222222222148</v>
      </c>
      <c r="I77" s="22">
        <v>0.64861111111111036</v>
      </c>
      <c r="J77" s="22">
        <v>0.65208333333333257</v>
      </c>
      <c r="K77" s="12">
        <v>0.65555555555555478</v>
      </c>
      <c r="L77" s="22">
        <v>0.65833333333333255</v>
      </c>
      <c r="M77" s="22">
        <v>0.66041666666666587</v>
      </c>
      <c r="N77" s="22">
        <v>0.66111111111111032</v>
      </c>
      <c r="O77" s="22">
        <v>0.66180555555555476</v>
      </c>
      <c r="P77" s="22">
        <v>0.66319444444444364</v>
      </c>
      <c r="Q77" s="22">
        <v>0.66458333333333253</v>
      </c>
      <c r="R77" s="22">
        <v>0.66736111111111041</v>
      </c>
      <c r="S77" s="22">
        <v>0.66944444444444373</v>
      </c>
      <c r="T77" s="22">
        <v>0.6722222222222215</v>
      </c>
      <c r="U77" s="22">
        <v>0.67361111111111038</v>
      </c>
      <c r="V77" s="22">
        <v>0.67499999999999927</v>
      </c>
      <c r="W77" s="25">
        <v>0.67916666666666592</v>
      </c>
      <c r="X77" s="22">
        <v>0.6805555555555548</v>
      </c>
      <c r="Y77" s="22">
        <v>0.68194444444444369</v>
      </c>
      <c r="Z77" s="22">
        <v>0.68333333333333257</v>
      </c>
      <c r="AA77" s="22">
        <v>0.68472222222222145</v>
      </c>
      <c r="AB77" s="22">
        <v>0.68680555555555478</v>
      </c>
      <c r="AC77" s="22">
        <v>0.68819444444444366</v>
      </c>
      <c r="AD77" s="22">
        <v>0.69097222222222143</v>
      </c>
      <c r="AE77" s="15"/>
      <c r="AF77" s="15"/>
      <c r="AG77" s="15"/>
      <c r="AH77" s="1"/>
      <c r="AI77" s="9">
        <v>4.5833333333333282E-2</v>
      </c>
      <c r="AJ77" s="9"/>
      <c r="AK77" s="1"/>
      <c r="AL77" s="1"/>
      <c r="AM77" s="9" t="s">
        <v>4</v>
      </c>
      <c r="AN77" s="6"/>
      <c r="AO77" s="1"/>
      <c r="AP77" s="16">
        <v>0</v>
      </c>
      <c r="AQ77" s="17">
        <v>0</v>
      </c>
      <c r="AR77" s="26">
        <v>0</v>
      </c>
      <c r="AS77" s="26">
        <v>27.02</v>
      </c>
      <c r="AT77" s="1"/>
      <c r="AU77" s="1" t="s">
        <v>0</v>
      </c>
      <c r="AV77" s="1" t="s">
        <v>62</v>
      </c>
      <c r="AW77" s="9">
        <v>1.041666666666663E-2</v>
      </c>
      <c r="AX77" s="1"/>
      <c r="AY77" s="23">
        <v>25</v>
      </c>
      <c r="AZ77" s="1"/>
      <c r="BA77" s="15"/>
      <c r="BB77" s="1"/>
      <c r="BC77" s="22">
        <v>0.59236111111111056</v>
      </c>
      <c r="BD77" s="22">
        <v>0.59513888888888833</v>
      </c>
      <c r="BE77" s="22">
        <v>0.59722222222222165</v>
      </c>
      <c r="BF77" s="22">
        <v>0.59999999999999942</v>
      </c>
      <c r="BG77" s="22">
        <v>0.60138888888888831</v>
      </c>
      <c r="BH77" s="22">
        <v>0.60277777777777719</v>
      </c>
      <c r="BI77" s="22">
        <v>0.60347222222222163</v>
      </c>
      <c r="BJ77" s="27">
        <v>0.60555555555555496</v>
      </c>
      <c r="BK77" s="22">
        <v>0.60972222222222161</v>
      </c>
      <c r="BL77" s="22">
        <v>0.61111111111111049</v>
      </c>
      <c r="BM77" s="22">
        <v>0.61249999999999938</v>
      </c>
      <c r="BN77" s="22">
        <v>0.6145833333333327</v>
      </c>
      <c r="BO77" s="22">
        <v>0.61666666666666603</v>
      </c>
      <c r="BP77" s="22">
        <v>0.6194444444444438</v>
      </c>
      <c r="BQ77" s="22">
        <v>0.62083333333333268</v>
      </c>
      <c r="BR77" s="22">
        <v>0.62222222222222157</v>
      </c>
      <c r="BS77" s="22">
        <v>0.62361111111111045</v>
      </c>
      <c r="BT77" s="22">
        <v>0.62430555555555489</v>
      </c>
      <c r="BU77" s="22">
        <v>0.62708333333333266</v>
      </c>
      <c r="BV77" s="12">
        <v>0.63124999999999931</v>
      </c>
      <c r="BW77" s="22">
        <v>0.63402777777777708</v>
      </c>
      <c r="BX77" s="22">
        <v>0.63749999999999929</v>
      </c>
      <c r="BY77" s="22">
        <v>0.63888888888888817</v>
      </c>
      <c r="BZ77" s="22">
        <v>0.64166666666666594</v>
      </c>
      <c r="CA77" s="22"/>
      <c r="CB77" s="15"/>
      <c r="CC77" s="15"/>
      <c r="CD77" s="15"/>
      <c r="CE77" s="15"/>
    </row>
    <row r="78" spans="1:83">
      <c r="A78" s="43" t="s">
        <v>0</v>
      </c>
      <c r="B78" s="43" t="s">
        <v>61</v>
      </c>
      <c r="C78" s="23">
        <v>9</v>
      </c>
      <c r="D78" s="24">
        <v>0.6430555555555556</v>
      </c>
      <c r="E78" s="15"/>
      <c r="F78" s="15"/>
      <c r="G78" s="22">
        <v>0.65</v>
      </c>
      <c r="H78" s="22">
        <v>0.65208333333333335</v>
      </c>
      <c r="I78" s="22">
        <v>0.65347222222222223</v>
      </c>
      <c r="J78" s="22">
        <v>0.65694444444444444</v>
      </c>
      <c r="K78" s="12">
        <v>0.66041666666666665</v>
      </c>
      <c r="L78" s="22">
        <v>0.66319444444444442</v>
      </c>
      <c r="M78" s="22">
        <v>0.66527777777777775</v>
      </c>
      <c r="N78" s="22">
        <v>0.66597222222222219</v>
      </c>
      <c r="O78" s="22">
        <v>0.66666666666666663</v>
      </c>
      <c r="P78" s="22">
        <v>0.66805555555555551</v>
      </c>
      <c r="Q78" s="22">
        <v>0.6694444444444444</v>
      </c>
      <c r="R78" s="22">
        <v>0.67222222222222228</v>
      </c>
      <c r="S78" s="22">
        <v>0.6743055555555556</v>
      </c>
      <c r="T78" s="22">
        <v>0.67708333333333337</v>
      </c>
      <c r="U78" s="22">
        <v>0.67847222222222225</v>
      </c>
      <c r="V78" s="22">
        <v>0.67986111111111114</v>
      </c>
      <c r="W78" s="25">
        <v>0.68402777777777779</v>
      </c>
      <c r="X78" s="22">
        <v>0.68541666666666667</v>
      </c>
      <c r="Y78" s="22">
        <v>0.68680555555555556</v>
      </c>
      <c r="Z78" s="22">
        <v>0.68819444444444444</v>
      </c>
      <c r="AA78" s="22">
        <v>0.68958333333333333</v>
      </c>
      <c r="AB78" s="22">
        <v>0.69166666666666665</v>
      </c>
      <c r="AC78" s="22">
        <v>0.69305555555555554</v>
      </c>
      <c r="AD78" s="22">
        <v>0.6958333333333333</v>
      </c>
      <c r="AE78" s="15"/>
      <c r="AF78" s="15"/>
      <c r="AG78" s="15"/>
      <c r="AH78" s="1"/>
      <c r="AI78" s="9">
        <v>4.5833333333333282E-2</v>
      </c>
      <c r="AJ78" s="9"/>
      <c r="AK78" s="1"/>
      <c r="AL78" s="1"/>
      <c r="AM78" s="9"/>
      <c r="AN78" s="6"/>
      <c r="AO78" s="1"/>
      <c r="AP78" s="16">
        <v>0</v>
      </c>
      <c r="AQ78" s="17">
        <v>0</v>
      </c>
      <c r="AR78" s="26">
        <v>0</v>
      </c>
      <c r="AS78" s="26" t="s">
        <v>48</v>
      </c>
      <c r="AT78" s="1"/>
      <c r="AU78" s="1"/>
      <c r="AV78" s="1"/>
      <c r="AW78" s="3"/>
      <c r="AX78" s="1"/>
      <c r="AY78" s="28"/>
      <c r="AZ78" s="15"/>
      <c r="BA78" s="15"/>
      <c r="BB78" s="1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15"/>
      <c r="CC78" s="15"/>
      <c r="CD78" s="15"/>
      <c r="CE78" s="15"/>
    </row>
    <row r="79" spans="1:83">
      <c r="A79" s="43" t="s">
        <v>0</v>
      </c>
      <c r="B79" s="43" t="s">
        <v>61</v>
      </c>
      <c r="C79" s="23">
        <v>5</v>
      </c>
      <c r="D79" s="21"/>
      <c r="E79" s="15"/>
      <c r="F79" s="15"/>
      <c r="G79" s="22">
        <v>0.65555555555555489</v>
      </c>
      <c r="H79" s="22">
        <v>0.65763888888888822</v>
      </c>
      <c r="I79" s="22">
        <v>0.6590277777777771</v>
      </c>
      <c r="J79" s="22">
        <v>0.66249999999999931</v>
      </c>
      <c r="K79" s="12">
        <v>0.66597222222222152</v>
      </c>
      <c r="L79" s="22">
        <v>0.66874999999999929</v>
      </c>
      <c r="M79" s="22">
        <v>0.67083333333333262</v>
      </c>
      <c r="N79" s="22">
        <v>0.67152777777777706</v>
      </c>
      <c r="O79" s="22">
        <v>0.6722222222222215</v>
      </c>
      <c r="P79" s="22">
        <v>0.67361111111111038</v>
      </c>
      <c r="Q79" s="22">
        <v>0.67499999999999927</v>
      </c>
      <c r="R79" s="22">
        <v>0.67777777777777715</v>
      </c>
      <c r="S79" s="22">
        <v>0.67986111111111047</v>
      </c>
      <c r="T79" s="22">
        <v>0.68263888888888824</v>
      </c>
      <c r="U79" s="22">
        <v>0.68402777777777712</v>
      </c>
      <c r="V79" s="22">
        <v>0.68541666666666601</v>
      </c>
      <c r="W79" s="25">
        <v>0.68958333333333266</v>
      </c>
      <c r="X79" s="22">
        <v>0.69097222222222154</v>
      </c>
      <c r="Y79" s="22">
        <v>0.69236111111111043</v>
      </c>
      <c r="Z79" s="22">
        <v>0.69374999999999931</v>
      </c>
      <c r="AA79" s="22">
        <v>0.6951388888888882</v>
      </c>
      <c r="AB79" s="22">
        <v>0.69722222222222152</v>
      </c>
      <c r="AC79" s="22">
        <v>0.69861111111111041</v>
      </c>
      <c r="AD79" s="22">
        <v>0.70138888888888817</v>
      </c>
      <c r="AE79" s="15"/>
      <c r="AF79" s="15"/>
      <c r="AG79" s="15"/>
      <c r="AH79" s="1"/>
      <c r="AI79" s="9">
        <v>4.5833333333333282E-2</v>
      </c>
      <c r="AJ79" s="9"/>
      <c r="AK79" s="1"/>
      <c r="AL79" s="1"/>
      <c r="AM79" s="9" t="s">
        <v>4</v>
      </c>
      <c r="AN79" s="6"/>
      <c r="AO79" s="1"/>
      <c r="AP79" s="16">
        <v>0</v>
      </c>
      <c r="AQ79" s="17">
        <v>0</v>
      </c>
      <c r="AR79" s="26">
        <v>0</v>
      </c>
      <c r="AS79" s="26">
        <v>27.02</v>
      </c>
      <c r="AT79" s="1"/>
      <c r="AU79" s="1" t="s">
        <v>0</v>
      </c>
      <c r="AV79" s="1" t="s">
        <v>62</v>
      </c>
      <c r="AW79" s="9">
        <v>1.041666666666663E-2</v>
      </c>
      <c r="AX79" s="1"/>
      <c r="AY79" s="23">
        <v>5</v>
      </c>
      <c r="AZ79" s="1"/>
      <c r="BA79" s="15"/>
      <c r="BB79" s="1"/>
      <c r="BC79" s="22">
        <v>0.60277777777777719</v>
      </c>
      <c r="BD79" s="22">
        <v>0.60555555555555496</v>
      </c>
      <c r="BE79" s="22">
        <v>0.60763888888888828</v>
      </c>
      <c r="BF79" s="22">
        <v>0.61041666666666605</v>
      </c>
      <c r="BG79" s="22">
        <v>0.61180555555555494</v>
      </c>
      <c r="BH79" s="22">
        <v>0.61319444444444382</v>
      </c>
      <c r="BI79" s="22">
        <v>0.61388888888888826</v>
      </c>
      <c r="BJ79" s="27">
        <v>0.61597222222222159</v>
      </c>
      <c r="BK79" s="22">
        <v>0.62013888888888824</v>
      </c>
      <c r="BL79" s="22">
        <v>0.62152777777777712</v>
      </c>
      <c r="BM79" s="22">
        <v>0.62291666666666601</v>
      </c>
      <c r="BN79" s="22">
        <v>0.62499999999999933</v>
      </c>
      <c r="BO79" s="22">
        <v>0.62708333333333277</v>
      </c>
      <c r="BP79" s="22">
        <v>0.62986111111111054</v>
      </c>
      <c r="BQ79" s="22">
        <v>0.63124999999999942</v>
      </c>
      <c r="BR79" s="22">
        <v>0.63263888888888831</v>
      </c>
      <c r="BS79" s="22">
        <v>0.63402777777777719</v>
      </c>
      <c r="BT79" s="22">
        <v>0.63472222222222163</v>
      </c>
      <c r="BU79" s="22">
        <v>0.6374999999999994</v>
      </c>
      <c r="BV79" s="12">
        <v>0.64166666666666605</v>
      </c>
      <c r="BW79" s="22">
        <v>0.64444444444444382</v>
      </c>
      <c r="BX79" s="22">
        <v>0.64791666666666603</v>
      </c>
      <c r="BY79" s="22">
        <v>0.64930555555555491</v>
      </c>
      <c r="BZ79" s="22">
        <v>0.65208333333333268</v>
      </c>
      <c r="CA79" s="22"/>
      <c r="CB79" s="15"/>
      <c r="CC79" s="15"/>
      <c r="CD79" s="15"/>
      <c r="CE79" s="15"/>
    </row>
    <row r="80" spans="1:83">
      <c r="A80" s="43" t="s">
        <v>0</v>
      </c>
      <c r="B80" s="43" t="s">
        <v>61</v>
      </c>
      <c r="C80" s="23">
        <v>27</v>
      </c>
      <c r="D80" s="21"/>
      <c r="E80" s="15"/>
      <c r="F80" s="15"/>
      <c r="G80" s="22">
        <v>0.66041666666666665</v>
      </c>
      <c r="H80" s="22">
        <v>0.66249999999999998</v>
      </c>
      <c r="I80" s="22">
        <v>0.66388888888888886</v>
      </c>
      <c r="J80" s="22">
        <v>0.66736111111111107</v>
      </c>
      <c r="K80" s="12">
        <v>0.67083333333333328</v>
      </c>
      <c r="L80" s="22">
        <v>0.67361111111111105</v>
      </c>
      <c r="M80" s="22">
        <v>0.67569444444444438</v>
      </c>
      <c r="N80" s="22">
        <v>0.67638888888888882</v>
      </c>
      <c r="O80" s="22">
        <v>0.67708333333333326</v>
      </c>
      <c r="P80" s="22">
        <v>0.67847222222222214</v>
      </c>
      <c r="Q80" s="22">
        <v>0.67986111111111103</v>
      </c>
      <c r="R80" s="22">
        <v>0.68263888888888891</v>
      </c>
      <c r="S80" s="22">
        <v>0.68472222222222223</v>
      </c>
      <c r="T80" s="22">
        <v>0.6875</v>
      </c>
      <c r="U80" s="22">
        <v>0.68888888888888888</v>
      </c>
      <c r="V80" s="22">
        <v>0.69027777777777777</v>
      </c>
      <c r="W80" s="25">
        <v>0.69444444444444442</v>
      </c>
      <c r="X80" s="22">
        <v>0.6958333333333333</v>
      </c>
      <c r="Y80" s="22">
        <v>0.69722222222222219</v>
      </c>
      <c r="Z80" s="22">
        <v>0.69861111111111107</v>
      </c>
      <c r="AA80" s="22">
        <v>0.7</v>
      </c>
      <c r="AB80" s="22">
        <v>0.70208333333333328</v>
      </c>
      <c r="AC80" s="22">
        <v>0.70347222222222217</v>
      </c>
      <c r="AD80" s="22">
        <v>0.70624999999999993</v>
      </c>
      <c r="AE80" s="15"/>
      <c r="AF80" s="15"/>
      <c r="AG80" s="15"/>
      <c r="AH80" s="1"/>
      <c r="AI80" s="9">
        <v>4.5833333333333282E-2</v>
      </c>
      <c r="AJ80" s="9"/>
      <c r="AK80" s="1"/>
      <c r="AL80" s="1"/>
      <c r="AM80" s="9" t="s">
        <v>4</v>
      </c>
      <c r="AN80" s="6"/>
      <c r="AO80" s="1"/>
      <c r="AP80" s="16">
        <v>0.1</v>
      </c>
      <c r="AQ80" s="17">
        <v>0</v>
      </c>
      <c r="AR80" s="26">
        <v>0.1</v>
      </c>
      <c r="AS80" s="26">
        <v>27.02</v>
      </c>
      <c r="AT80" s="1"/>
      <c r="AU80" s="1" t="s">
        <v>0</v>
      </c>
      <c r="AV80" s="1" t="s">
        <v>62</v>
      </c>
      <c r="AW80" s="9">
        <v>4.86111111111176E-3</v>
      </c>
      <c r="AX80" s="1"/>
      <c r="AY80" s="23">
        <v>27</v>
      </c>
      <c r="AZ80" s="15"/>
      <c r="BA80" s="15"/>
      <c r="BB80" s="11">
        <v>0.60069444444444442</v>
      </c>
      <c r="BC80" s="22">
        <v>0.60763888888888895</v>
      </c>
      <c r="BD80" s="22">
        <v>0.61041666666666672</v>
      </c>
      <c r="BE80" s="22">
        <v>0.61250000000000004</v>
      </c>
      <c r="BF80" s="22">
        <v>0.61527777777777781</v>
      </c>
      <c r="BG80" s="22">
        <v>0.6166666666666667</v>
      </c>
      <c r="BH80" s="22">
        <v>0.61805555555555558</v>
      </c>
      <c r="BI80" s="22">
        <v>0.61875000000000002</v>
      </c>
      <c r="BJ80" s="27">
        <v>0.62083333333333335</v>
      </c>
      <c r="BK80" s="22">
        <v>0.625</v>
      </c>
      <c r="BL80" s="22">
        <v>0.62638888888888888</v>
      </c>
      <c r="BM80" s="22">
        <v>0.62777777777777777</v>
      </c>
      <c r="BN80" s="22">
        <v>0.62986111111111109</v>
      </c>
      <c r="BO80" s="22">
        <v>0.63194444444444453</v>
      </c>
      <c r="BP80" s="22">
        <v>0.6347222222222223</v>
      </c>
      <c r="BQ80" s="22">
        <v>0.63611111111111118</v>
      </c>
      <c r="BR80" s="22">
        <v>0.63750000000000007</v>
      </c>
      <c r="BS80" s="22">
        <v>0.63888888888888895</v>
      </c>
      <c r="BT80" s="22">
        <v>0.63958333333333339</v>
      </c>
      <c r="BU80" s="22">
        <v>0.64236111111111116</v>
      </c>
      <c r="BV80" s="12">
        <v>0.64652777777777781</v>
      </c>
      <c r="BW80" s="22">
        <v>0.64930555555555558</v>
      </c>
      <c r="BX80" s="22">
        <v>0.65277777777777779</v>
      </c>
      <c r="BY80" s="22">
        <v>0.65416666666666667</v>
      </c>
      <c r="BZ80" s="22">
        <v>0.65694444444444444</v>
      </c>
      <c r="CA80" s="22"/>
      <c r="CB80" s="15"/>
      <c r="CC80" s="15"/>
      <c r="CD80" s="15"/>
      <c r="CE80" s="15"/>
    </row>
    <row r="81" spans="1:83">
      <c r="A81" s="43" t="s">
        <v>0</v>
      </c>
      <c r="B81" s="43" t="s">
        <v>61</v>
      </c>
      <c r="C81" s="23">
        <v>6</v>
      </c>
      <c r="D81" s="21"/>
      <c r="E81" s="15"/>
      <c r="F81" s="15"/>
      <c r="G81" s="22">
        <v>0.66597222222222141</v>
      </c>
      <c r="H81" s="22">
        <v>0.66805555555555474</v>
      </c>
      <c r="I81" s="22">
        <v>0.66944444444444362</v>
      </c>
      <c r="J81" s="22">
        <v>0.67291666666666583</v>
      </c>
      <c r="K81" s="12">
        <v>0.67638888888888804</v>
      </c>
      <c r="L81" s="22">
        <v>0.67916666666666581</v>
      </c>
      <c r="M81" s="22">
        <v>0.68124999999999913</v>
      </c>
      <c r="N81" s="22">
        <v>0.68194444444444358</v>
      </c>
      <c r="O81" s="22">
        <v>0.68263888888888802</v>
      </c>
      <c r="P81" s="22">
        <v>0.6840277777777769</v>
      </c>
      <c r="Q81" s="22">
        <v>0.68541666666666579</v>
      </c>
      <c r="R81" s="22">
        <v>0.68819444444444366</v>
      </c>
      <c r="S81" s="22">
        <v>0.69027777777777699</v>
      </c>
      <c r="T81" s="22">
        <v>0.69305555555555476</v>
      </c>
      <c r="U81" s="22">
        <v>0.69444444444444364</v>
      </c>
      <c r="V81" s="22">
        <v>0.69583333333333253</v>
      </c>
      <c r="W81" s="25">
        <v>0.69999999999999918</v>
      </c>
      <c r="X81" s="22">
        <v>0.70138888888888806</v>
      </c>
      <c r="Y81" s="22">
        <v>0.70277777777777695</v>
      </c>
      <c r="Z81" s="22">
        <v>0.70416666666666583</v>
      </c>
      <c r="AA81" s="22">
        <v>0.70555555555555471</v>
      </c>
      <c r="AB81" s="22">
        <v>0.70763888888888804</v>
      </c>
      <c r="AC81" s="22">
        <v>0.70902777777777692</v>
      </c>
      <c r="AD81" s="22">
        <v>0.71180555555555469</v>
      </c>
      <c r="AE81" s="15"/>
      <c r="AF81" s="15"/>
      <c r="AG81" s="15"/>
      <c r="AH81" s="1"/>
      <c r="AI81" s="9">
        <v>4.5833333333333282E-2</v>
      </c>
      <c r="AJ81" s="9"/>
      <c r="AK81" s="1"/>
      <c r="AL81" s="1"/>
      <c r="AM81" s="9" t="s">
        <v>2</v>
      </c>
      <c r="AN81" s="6"/>
      <c r="AO81" s="1"/>
      <c r="AP81" s="16">
        <v>0</v>
      </c>
      <c r="AQ81" s="17">
        <v>0</v>
      </c>
      <c r="AR81" s="26">
        <v>0</v>
      </c>
      <c r="AS81" s="26">
        <v>27.02</v>
      </c>
      <c r="AT81" s="1"/>
      <c r="AU81" s="1" t="s">
        <v>0</v>
      </c>
      <c r="AV81" s="1" t="s">
        <v>62</v>
      </c>
      <c r="AW81" s="9">
        <v>5.5555555555548697E-3</v>
      </c>
      <c r="AX81" s="1"/>
      <c r="AY81" s="23">
        <v>6</v>
      </c>
      <c r="AZ81" s="15"/>
      <c r="BA81" s="15"/>
      <c r="BB81" s="1"/>
      <c r="BC81" s="22">
        <v>0.61319444444444382</v>
      </c>
      <c r="BD81" s="22">
        <v>0.61597222222222159</v>
      </c>
      <c r="BE81" s="22">
        <v>0.61805555555555491</v>
      </c>
      <c r="BF81" s="22">
        <v>0.62083333333333268</v>
      </c>
      <c r="BG81" s="22">
        <v>0.62222222222222157</v>
      </c>
      <c r="BH81" s="22">
        <v>0.62361111111111045</v>
      </c>
      <c r="BI81" s="22">
        <v>0.62430555555555489</v>
      </c>
      <c r="BJ81" s="27">
        <v>0.62638888888888822</v>
      </c>
      <c r="BK81" s="22">
        <v>0.63055555555555487</v>
      </c>
      <c r="BL81" s="22">
        <v>0.63194444444444375</v>
      </c>
      <c r="BM81" s="22">
        <v>0.63333333333333264</v>
      </c>
      <c r="BN81" s="22">
        <v>0.63541666666666596</v>
      </c>
      <c r="BO81" s="22">
        <v>0.63749999999999929</v>
      </c>
      <c r="BP81" s="22">
        <v>0.64027777777777706</v>
      </c>
      <c r="BQ81" s="22">
        <v>0.64166666666666594</v>
      </c>
      <c r="BR81" s="22">
        <v>0.64305555555555483</v>
      </c>
      <c r="BS81" s="22">
        <v>0.64444444444444371</v>
      </c>
      <c r="BT81" s="22">
        <v>0.64513888888888815</v>
      </c>
      <c r="BU81" s="22">
        <v>0.64791666666666592</v>
      </c>
      <c r="BV81" s="12">
        <v>0.65208333333333257</v>
      </c>
      <c r="BW81" s="22">
        <v>0.65486111111111034</v>
      </c>
      <c r="BX81" s="22">
        <v>0.65833333333333255</v>
      </c>
      <c r="BY81" s="22">
        <v>0.65972222222222143</v>
      </c>
      <c r="BZ81" s="22">
        <v>0.6624999999999992</v>
      </c>
      <c r="CA81" s="22"/>
      <c r="CB81" s="15"/>
      <c r="CC81" s="15"/>
      <c r="CD81" s="15"/>
      <c r="CE81" s="15"/>
    </row>
    <row r="82" spans="1:83">
      <c r="A82" s="43" t="s">
        <v>0</v>
      </c>
      <c r="B82" s="43" t="s">
        <v>61</v>
      </c>
      <c r="C82" s="23">
        <v>15</v>
      </c>
      <c r="D82" s="21"/>
      <c r="E82" s="15"/>
      <c r="F82" s="15"/>
      <c r="G82" s="22">
        <v>0.67083333333333339</v>
      </c>
      <c r="H82" s="22">
        <v>0.67291666666666672</v>
      </c>
      <c r="I82" s="22">
        <v>0.6743055555555556</v>
      </c>
      <c r="J82" s="22">
        <v>0.67777777777777781</v>
      </c>
      <c r="K82" s="12">
        <v>0.68125000000000002</v>
      </c>
      <c r="L82" s="22">
        <v>0.68402777777777779</v>
      </c>
      <c r="M82" s="22">
        <v>0.68611111111111112</v>
      </c>
      <c r="N82" s="22">
        <v>0.68680555555555556</v>
      </c>
      <c r="O82" s="22">
        <v>0.6875</v>
      </c>
      <c r="P82" s="22">
        <v>0.68888888888888888</v>
      </c>
      <c r="Q82" s="22">
        <v>0.69027777777777777</v>
      </c>
      <c r="R82" s="22">
        <v>0.69305555555555565</v>
      </c>
      <c r="S82" s="22">
        <v>0.69513888888888897</v>
      </c>
      <c r="T82" s="22">
        <v>0.69791666666666674</v>
      </c>
      <c r="U82" s="22">
        <v>0.69930555555555562</v>
      </c>
      <c r="V82" s="22">
        <v>0.70069444444444451</v>
      </c>
      <c r="W82" s="25">
        <v>0.70486111111111116</v>
      </c>
      <c r="X82" s="22">
        <v>0.70625000000000004</v>
      </c>
      <c r="Y82" s="22">
        <v>0.70763888888888893</v>
      </c>
      <c r="Z82" s="22">
        <v>0.70902777777777781</v>
      </c>
      <c r="AA82" s="22">
        <v>0.7104166666666667</v>
      </c>
      <c r="AB82" s="22">
        <v>0.71250000000000002</v>
      </c>
      <c r="AC82" s="22">
        <v>0.71388888888888891</v>
      </c>
      <c r="AD82" s="22">
        <v>0.71666666666666667</v>
      </c>
      <c r="AE82" s="15"/>
      <c r="AF82" s="15"/>
      <c r="AG82" s="15"/>
      <c r="AH82" s="1"/>
      <c r="AI82" s="9">
        <v>4.5833333333333282E-2</v>
      </c>
      <c r="AJ82" s="9"/>
      <c r="AK82" s="1"/>
      <c r="AL82" s="1"/>
      <c r="AM82" s="9" t="s">
        <v>4</v>
      </c>
      <c r="AN82" s="6"/>
      <c r="AO82" s="1"/>
      <c r="AP82" s="16">
        <v>0.1</v>
      </c>
      <c r="AQ82" s="17">
        <v>0</v>
      </c>
      <c r="AR82" s="26">
        <v>0.1</v>
      </c>
      <c r="AS82" s="26">
        <v>27.02</v>
      </c>
      <c r="AT82" s="1"/>
      <c r="AU82" s="1" t="s">
        <v>0</v>
      </c>
      <c r="AV82" s="1" t="s">
        <v>62</v>
      </c>
      <c r="AW82" s="9">
        <v>4.86111111111176E-3</v>
      </c>
      <c r="AX82" s="1"/>
      <c r="AY82" s="23">
        <v>15</v>
      </c>
      <c r="AZ82" s="15"/>
      <c r="BA82" s="15"/>
      <c r="BB82" s="11">
        <v>0.61111111111111105</v>
      </c>
      <c r="BC82" s="22">
        <v>0.61805555555555558</v>
      </c>
      <c r="BD82" s="22">
        <v>0.62083333333333335</v>
      </c>
      <c r="BE82" s="22">
        <v>0.62291666666666667</v>
      </c>
      <c r="BF82" s="22">
        <v>0.62569444444444444</v>
      </c>
      <c r="BG82" s="22">
        <v>0.62708333333333333</v>
      </c>
      <c r="BH82" s="22">
        <v>0.62847222222222221</v>
      </c>
      <c r="BI82" s="22">
        <v>0.62916666666666665</v>
      </c>
      <c r="BJ82" s="27">
        <v>0.63124999999999998</v>
      </c>
      <c r="BK82" s="22">
        <v>0.63541666666666663</v>
      </c>
      <c r="BL82" s="22">
        <v>0.63680555555555551</v>
      </c>
      <c r="BM82" s="22">
        <v>0.6381944444444444</v>
      </c>
      <c r="BN82" s="22">
        <v>0.64027777777777772</v>
      </c>
      <c r="BO82" s="22">
        <v>0.64236111111111105</v>
      </c>
      <c r="BP82" s="22">
        <v>0.64513888888888882</v>
      </c>
      <c r="BQ82" s="22">
        <v>0.6465277777777777</v>
      </c>
      <c r="BR82" s="22">
        <v>0.64791666666666659</v>
      </c>
      <c r="BS82" s="22">
        <v>0.64930555555555547</v>
      </c>
      <c r="BT82" s="22">
        <v>0.64999999999999991</v>
      </c>
      <c r="BU82" s="22">
        <v>0.65277777777777768</v>
      </c>
      <c r="BV82" s="12">
        <v>0.65694444444444433</v>
      </c>
      <c r="BW82" s="22">
        <v>0.6597222222222221</v>
      </c>
      <c r="BX82" s="22">
        <v>0.66319444444444431</v>
      </c>
      <c r="BY82" s="22">
        <v>0.66458333333333319</v>
      </c>
      <c r="BZ82" s="22">
        <v>0.66736111111111096</v>
      </c>
      <c r="CA82" s="22"/>
      <c r="CB82" s="15"/>
      <c r="CC82" s="15"/>
      <c r="CD82" s="15"/>
      <c r="CE82" s="15"/>
    </row>
    <row r="83" spans="1:83">
      <c r="A83" s="43" t="s">
        <v>12</v>
      </c>
      <c r="B83" s="43" t="s">
        <v>61</v>
      </c>
      <c r="C83" s="23">
        <v>14</v>
      </c>
      <c r="D83" s="24">
        <v>0.66666666666666663</v>
      </c>
      <c r="E83" s="15"/>
      <c r="F83" s="15"/>
      <c r="G83" s="22">
        <v>0.67361111111111116</v>
      </c>
      <c r="H83" s="22">
        <v>0.67569444444444449</v>
      </c>
      <c r="I83" s="22">
        <v>0.67708333333333337</v>
      </c>
      <c r="J83" s="22">
        <v>0.68055555555555558</v>
      </c>
      <c r="K83" s="12">
        <v>0.68402777777777779</v>
      </c>
      <c r="L83" s="22">
        <v>0.68680555555555556</v>
      </c>
      <c r="M83" s="22"/>
      <c r="N83" s="22"/>
      <c r="O83" s="22"/>
      <c r="P83" s="22"/>
      <c r="Q83" s="22"/>
      <c r="R83" s="22"/>
      <c r="S83" s="22">
        <v>0.69374999999999998</v>
      </c>
      <c r="T83" s="22"/>
      <c r="U83" s="22">
        <v>0.69652777777777786</v>
      </c>
      <c r="V83" s="22"/>
      <c r="W83" s="25">
        <v>0.70138888888888884</v>
      </c>
      <c r="X83" s="22"/>
      <c r="Y83" s="22"/>
      <c r="Z83" s="22">
        <v>0.71597222222222223</v>
      </c>
      <c r="AA83" s="22"/>
      <c r="AB83" s="22"/>
      <c r="AC83" s="22"/>
      <c r="AD83" s="22">
        <v>0.7236111111111112</v>
      </c>
      <c r="AE83" s="32">
        <v>0.73055555555555562</v>
      </c>
      <c r="AF83" s="15"/>
      <c r="AG83" s="15"/>
      <c r="AH83" s="1"/>
      <c r="AI83" s="9"/>
      <c r="AJ83" s="9"/>
      <c r="AK83" s="1"/>
      <c r="AL83" s="1"/>
      <c r="AM83" s="9"/>
      <c r="AN83" s="6"/>
      <c r="AO83" s="1"/>
      <c r="AP83" s="16">
        <v>0</v>
      </c>
      <c r="AQ83" s="17">
        <v>0</v>
      </c>
      <c r="AR83" s="26"/>
      <c r="AS83" s="26"/>
      <c r="AT83" s="1"/>
      <c r="AU83" s="1"/>
      <c r="AV83" s="1"/>
      <c r="AW83" s="3"/>
      <c r="AX83" s="1"/>
      <c r="AY83" s="28"/>
      <c r="AZ83" s="15"/>
      <c r="BA83" s="15"/>
      <c r="BB83" s="15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15"/>
      <c r="CC83" s="15"/>
      <c r="CD83" s="15"/>
      <c r="CE83" s="15"/>
    </row>
    <row r="84" spans="1:83">
      <c r="A84" s="43" t="s">
        <v>0</v>
      </c>
      <c r="B84" s="43" t="s">
        <v>61</v>
      </c>
      <c r="C84" s="23">
        <v>26</v>
      </c>
      <c r="D84" s="21"/>
      <c r="E84" s="15"/>
      <c r="F84" s="15"/>
      <c r="G84" s="22">
        <v>0.67638888888888815</v>
      </c>
      <c r="H84" s="22">
        <v>0.67847222222222148</v>
      </c>
      <c r="I84" s="22">
        <v>0.67986111111111036</v>
      </c>
      <c r="J84" s="22">
        <v>0.68333333333333257</v>
      </c>
      <c r="K84" s="12">
        <v>0.68680555555555478</v>
      </c>
      <c r="L84" s="22">
        <v>0.68958333333333255</v>
      </c>
      <c r="M84" s="22">
        <v>0.69166666666666587</v>
      </c>
      <c r="N84" s="22">
        <v>0.69236111111111032</v>
      </c>
      <c r="O84" s="22">
        <v>0.69305555555555476</v>
      </c>
      <c r="P84" s="22">
        <v>0.69444444444444364</v>
      </c>
      <c r="Q84" s="22">
        <v>0.69583333333333253</v>
      </c>
      <c r="R84" s="22">
        <v>0.69861111111111041</v>
      </c>
      <c r="S84" s="22">
        <v>0.70069444444444373</v>
      </c>
      <c r="T84" s="22">
        <v>0.7034722222222215</v>
      </c>
      <c r="U84" s="22">
        <v>0.70486111111111038</v>
      </c>
      <c r="V84" s="22">
        <v>0.70624999999999927</v>
      </c>
      <c r="W84" s="25">
        <v>0.71041666666666592</v>
      </c>
      <c r="X84" s="22">
        <v>0.7118055555555548</v>
      </c>
      <c r="Y84" s="22">
        <v>0.71319444444444369</v>
      </c>
      <c r="Z84" s="22">
        <v>0.71458333333333257</v>
      </c>
      <c r="AA84" s="22">
        <v>0.71597222222222145</v>
      </c>
      <c r="AB84" s="22">
        <v>0.71805555555555478</v>
      </c>
      <c r="AC84" s="22">
        <v>0.71944444444444366</v>
      </c>
      <c r="AD84" s="22">
        <v>0.72222222222222143</v>
      </c>
      <c r="AE84" s="15"/>
      <c r="AF84" s="15"/>
      <c r="AG84" s="15"/>
      <c r="AH84" s="1"/>
      <c r="AI84" s="9">
        <v>4.5833333333333282E-2</v>
      </c>
      <c r="AJ84" s="9"/>
      <c r="AK84" s="1"/>
      <c r="AL84" s="1"/>
      <c r="AM84" s="9" t="s">
        <v>4</v>
      </c>
      <c r="AN84" s="6"/>
      <c r="AO84" s="1"/>
      <c r="AP84" s="16">
        <v>0</v>
      </c>
      <c r="AQ84" s="17">
        <v>0</v>
      </c>
      <c r="AR84" s="26">
        <v>0</v>
      </c>
      <c r="AS84" s="26">
        <v>27.02</v>
      </c>
      <c r="AT84" s="1"/>
      <c r="AU84" s="1" t="s">
        <v>0</v>
      </c>
      <c r="AV84" s="1" t="s">
        <v>62</v>
      </c>
      <c r="AW84" s="9">
        <v>5.5555555555548697E-3</v>
      </c>
      <c r="AX84" s="1"/>
      <c r="AY84" s="23">
        <v>26</v>
      </c>
      <c r="AZ84" s="15"/>
      <c r="BA84" s="15"/>
      <c r="BB84" s="1"/>
      <c r="BC84" s="22">
        <v>0.62361111111111045</v>
      </c>
      <c r="BD84" s="22">
        <v>0.62638888888888822</v>
      </c>
      <c r="BE84" s="22">
        <v>0.62847222222222154</v>
      </c>
      <c r="BF84" s="22">
        <v>0.63124999999999931</v>
      </c>
      <c r="BG84" s="22">
        <v>0.6326388888888882</v>
      </c>
      <c r="BH84" s="22">
        <v>0.63402777777777708</v>
      </c>
      <c r="BI84" s="22">
        <v>0.63472222222222152</v>
      </c>
      <c r="BJ84" s="27">
        <v>0.63680555555555485</v>
      </c>
      <c r="BK84" s="22">
        <v>0.6409722222222215</v>
      </c>
      <c r="BL84" s="22">
        <v>0.64236111111111038</v>
      </c>
      <c r="BM84" s="22">
        <v>0.64374999999999927</v>
      </c>
      <c r="BN84" s="22">
        <v>0.64583333333333259</v>
      </c>
      <c r="BO84" s="22">
        <v>0.64791666666666603</v>
      </c>
      <c r="BP84" s="22">
        <v>0.6506944444444438</v>
      </c>
      <c r="BQ84" s="22">
        <v>0.65208333333333268</v>
      </c>
      <c r="BR84" s="22">
        <v>0.65347222222222157</v>
      </c>
      <c r="BS84" s="22">
        <v>0.65486111111111045</v>
      </c>
      <c r="BT84" s="22">
        <v>0.65555555555555489</v>
      </c>
      <c r="BU84" s="22">
        <v>0.65833333333333266</v>
      </c>
      <c r="BV84" s="12">
        <v>0.66249999999999931</v>
      </c>
      <c r="BW84" s="22">
        <v>0.66527777777777708</v>
      </c>
      <c r="BX84" s="22">
        <v>0.66874999999999929</v>
      </c>
      <c r="BY84" s="22">
        <v>0.67013888888888817</v>
      </c>
      <c r="BZ84" s="22">
        <v>0.67291666666666594</v>
      </c>
      <c r="CA84" s="22"/>
      <c r="CB84" s="15"/>
      <c r="CC84" s="15"/>
      <c r="CD84" s="15"/>
      <c r="CE84" s="15"/>
    </row>
    <row r="85" spans="1:83">
      <c r="A85" s="43" t="s">
        <v>0</v>
      </c>
      <c r="B85" s="43" t="s">
        <v>61</v>
      </c>
      <c r="C85" s="23">
        <v>16</v>
      </c>
      <c r="D85" s="21"/>
      <c r="E85" s="15"/>
      <c r="F85" s="15"/>
      <c r="G85" s="22">
        <v>0.68125000000000002</v>
      </c>
      <c r="H85" s="22">
        <v>0.68333333333333335</v>
      </c>
      <c r="I85" s="22">
        <v>0.68472222222222223</v>
      </c>
      <c r="J85" s="22">
        <v>0.68819444444444444</v>
      </c>
      <c r="K85" s="12">
        <v>0.69166666666666665</v>
      </c>
      <c r="L85" s="22">
        <v>0.69444444444444442</v>
      </c>
      <c r="M85" s="22">
        <v>0.69652777777777775</v>
      </c>
      <c r="N85" s="22">
        <v>0.69722222222222219</v>
      </c>
      <c r="O85" s="22">
        <v>0.69791666666666663</v>
      </c>
      <c r="P85" s="22">
        <v>0.69930555555555551</v>
      </c>
      <c r="Q85" s="22">
        <v>0.7006944444444444</v>
      </c>
      <c r="R85" s="22">
        <v>0.70347222222222228</v>
      </c>
      <c r="S85" s="22">
        <v>0.7055555555555556</v>
      </c>
      <c r="T85" s="22">
        <v>0.70833333333333337</v>
      </c>
      <c r="U85" s="22">
        <v>0.70972222222222225</v>
      </c>
      <c r="V85" s="22">
        <v>0.71111111111111114</v>
      </c>
      <c r="W85" s="25">
        <v>0.71527777777777779</v>
      </c>
      <c r="X85" s="22">
        <v>0.71666666666666667</v>
      </c>
      <c r="Y85" s="22">
        <v>0.71805555555555556</v>
      </c>
      <c r="Z85" s="22">
        <v>0.71944444444444444</v>
      </c>
      <c r="AA85" s="22">
        <v>0.72083333333333333</v>
      </c>
      <c r="AB85" s="22">
        <v>0.72291666666666665</v>
      </c>
      <c r="AC85" s="22">
        <v>0.72430555555555554</v>
      </c>
      <c r="AD85" s="22">
        <v>0.7270833333333333</v>
      </c>
      <c r="AE85" s="22"/>
      <c r="AF85" s="15"/>
      <c r="AG85" s="15"/>
      <c r="AH85" s="1"/>
      <c r="AI85" s="9">
        <v>4.5833333333333282E-2</v>
      </c>
      <c r="AJ85" s="9"/>
      <c r="AK85" s="1"/>
      <c r="AL85" s="1"/>
      <c r="AM85" s="9" t="s">
        <v>4</v>
      </c>
      <c r="AN85" s="6"/>
      <c r="AO85" s="1"/>
      <c r="AP85" s="16">
        <v>0.1</v>
      </c>
      <c r="AQ85" s="17">
        <v>0</v>
      </c>
      <c r="AR85" s="26">
        <v>0.1</v>
      </c>
      <c r="AS85" s="26">
        <v>27.02</v>
      </c>
      <c r="AT85" s="1"/>
      <c r="AU85" s="1" t="s">
        <v>0</v>
      </c>
      <c r="AV85" s="1" t="s">
        <v>62</v>
      </c>
      <c r="AW85" s="9">
        <v>4.86111111111176E-3</v>
      </c>
      <c r="AX85" s="1"/>
      <c r="AY85" s="23">
        <v>16</v>
      </c>
      <c r="AZ85" s="15"/>
      <c r="BA85" s="15"/>
      <c r="BB85" s="11">
        <v>0.62152777777777779</v>
      </c>
      <c r="BC85" s="22">
        <v>0.62847222222222221</v>
      </c>
      <c r="BD85" s="22">
        <v>0.63124999999999998</v>
      </c>
      <c r="BE85" s="22">
        <v>0.6333333333333333</v>
      </c>
      <c r="BF85" s="22">
        <v>0.63611111111111107</v>
      </c>
      <c r="BG85" s="22">
        <v>0.63749999999999996</v>
      </c>
      <c r="BH85" s="22">
        <v>0.63888888888888884</v>
      </c>
      <c r="BI85" s="22">
        <v>0.63958333333333328</v>
      </c>
      <c r="BJ85" s="27">
        <v>0.64166666666666661</v>
      </c>
      <c r="BK85" s="22">
        <v>0.64583333333333326</v>
      </c>
      <c r="BL85" s="22">
        <v>0.64722222222222214</v>
      </c>
      <c r="BM85" s="22">
        <v>0.64861111111111103</v>
      </c>
      <c r="BN85" s="22">
        <v>0.65069444444444435</v>
      </c>
      <c r="BO85" s="22">
        <v>0.65277777777777779</v>
      </c>
      <c r="BP85" s="22">
        <v>0.65555555555555556</v>
      </c>
      <c r="BQ85" s="22">
        <v>0.65694444444444444</v>
      </c>
      <c r="BR85" s="22">
        <v>0.65833333333333333</v>
      </c>
      <c r="BS85" s="22">
        <v>0.65972222222222221</v>
      </c>
      <c r="BT85" s="22">
        <v>0.66041666666666665</v>
      </c>
      <c r="BU85" s="22">
        <v>0.66319444444444442</v>
      </c>
      <c r="BV85" s="12">
        <v>0.66736111111111107</v>
      </c>
      <c r="BW85" s="22">
        <v>0.67013888888888884</v>
      </c>
      <c r="BX85" s="22">
        <v>0.67361111111111105</v>
      </c>
      <c r="BY85" s="22">
        <v>0.67499999999999993</v>
      </c>
      <c r="BZ85" s="22">
        <v>0.6777777777777777</v>
      </c>
      <c r="CA85" s="22"/>
      <c r="CB85" s="15"/>
      <c r="CC85" s="15"/>
      <c r="CD85" s="15"/>
      <c r="CE85" s="15"/>
    </row>
    <row r="86" spans="1:83">
      <c r="A86" s="43" t="s">
        <v>12</v>
      </c>
      <c r="B86" s="43" t="s">
        <v>61</v>
      </c>
      <c r="C86" s="23">
        <v>22</v>
      </c>
      <c r="D86" s="24">
        <v>0.67708333333333337</v>
      </c>
      <c r="E86" s="15"/>
      <c r="F86" s="15"/>
      <c r="G86" s="22">
        <v>0.68402777777777779</v>
      </c>
      <c r="H86" s="22">
        <v>0.68611111111111112</v>
      </c>
      <c r="I86" s="22">
        <v>0.6875</v>
      </c>
      <c r="J86" s="22">
        <v>0.69097222222222221</v>
      </c>
      <c r="K86" s="12">
        <v>0.69444444444444442</v>
      </c>
      <c r="L86" s="22">
        <v>0.69722222222222219</v>
      </c>
      <c r="M86" s="22"/>
      <c r="N86" s="22"/>
      <c r="O86" s="22"/>
      <c r="P86" s="22"/>
      <c r="Q86" s="22"/>
      <c r="R86" s="22"/>
      <c r="S86" s="22">
        <v>0.70416666666666661</v>
      </c>
      <c r="T86" s="22"/>
      <c r="U86" s="22">
        <v>0.70694444444444449</v>
      </c>
      <c r="V86" s="22"/>
      <c r="W86" s="25">
        <v>0.71180555555555547</v>
      </c>
      <c r="X86" s="22"/>
      <c r="Y86" s="22"/>
      <c r="Z86" s="22">
        <v>0.72638888888888886</v>
      </c>
      <c r="AA86" s="22"/>
      <c r="AB86" s="22"/>
      <c r="AC86" s="22"/>
      <c r="AD86" s="22">
        <v>0.73402777777777783</v>
      </c>
      <c r="AE86" s="32">
        <v>0.7368055555555556</v>
      </c>
      <c r="AF86" s="15"/>
      <c r="AG86" s="15"/>
      <c r="AH86" s="3">
        <v>3.472222222222222E-3</v>
      </c>
      <c r="AI86" s="9"/>
      <c r="AJ86" s="9"/>
      <c r="AK86" s="1"/>
      <c r="AL86" s="1"/>
      <c r="AM86" s="9"/>
      <c r="AN86" s="6"/>
      <c r="AO86" s="1"/>
      <c r="AP86" s="16">
        <v>0</v>
      </c>
      <c r="AQ86" s="17">
        <v>0</v>
      </c>
      <c r="AR86" s="26">
        <v>0</v>
      </c>
      <c r="AS86" s="26" t="s">
        <v>48</v>
      </c>
      <c r="AT86" s="1"/>
      <c r="AU86" s="1"/>
      <c r="AV86" s="1"/>
      <c r="AW86" s="3"/>
      <c r="AX86" s="1"/>
      <c r="AY86" s="28"/>
      <c r="AZ86" s="15"/>
      <c r="BA86" s="15"/>
      <c r="BB86" s="15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15"/>
      <c r="CC86" s="15"/>
      <c r="CD86" s="15"/>
      <c r="CE86" s="15"/>
    </row>
    <row r="87" spans="1:83">
      <c r="A87" s="43" t="s">
        <v>0</v>
      </c>
      <c r="B87" s="43" t="s">
        <v>61</v>
      </c>
      <c r="C87" s="23">
        <v>11</v>
      </c>
      <c r="D87" s="21"/>
      <c r="E87" s="15"/>
      <c r="F87" s="15"/>
      <c r="G87" s="22">
        <v>0.68680555555555467</v>
      </c>
      <c r="H87" s="22">
        <v>0.688888888888888</v>
      </c>
      <c r="I87" s="22">
        <v>0.69027777777777688</v>
      </c>
      <c r="J87" s="22">
        <v>0.69374999999999909</v>
      </c>
      <c r="K87" s="12">
        <v>0.6972222222222213</v>
      </c>
      <c r="L87" s="22">
        <v>0.69999999999999907</v>
      </c>
      <c r="M87" s="22">
        <v>0.70208333333333239</v>
      </c>
      <c r="N87" s="22">
        <v>0.70277777777777684</v>
      </c>
      <c r="O87" s="22">
        <v>0.70347222222222128</v>
      </c>
      <c r="P87" s="22">
        <v>0.70486111111111016</v>
      </c>
      <c r="Q87" s="22">
        <v>0.70624999999999905</v>
      </c>
      <c r="R87" s="22">
        <v>0.70902777777777692</v>
      </c>
      <c r="S87" s="22">
        <v>0.71111111111111025</v>
      </c>
      <c r="T87" s="22">
        <v>0.71388888888888802</v>
      </c>
      <c r="U87" s="22">
        <v>0.7152777777777769</v>
      </c>
      <c r="V87" s="22">
        <v>0.71666666666666579</v>
      </c>
      <c r="W87" s="25">
        <v>0.72083333333333244</v>
      </c>
      <c r="X87" s="22">
        <v>0.72222222222222132</v>
      </c>
      <c r="Y87" s="22">
        <v>0.72361111111111021</v>
      </c>
      <c r="Z87" s="22">
        <v>0.72499999999999909</v>
      </c>
      <c r="AA87" s="22">
        <v>0.72638888888888797</v>
      </c>
      <c r="AB87" s="22">
        <v>0.7284722222222213</v>
      </c>
      <c r="AC87" s="22">
        <v>0.72986111111111018</v>
      </c>
      <c r="AD87" s="22">
        <v>0.73263888888888795</v>
      </c>
      <c r="AE87" s="15"/>
      <c r="AF87" s="15"/>
      <c r="AG87" s="15"/>
      <c r="AH87" s="1"/>
      <c r="AI87" s="9">
        <v>4.5833333333333282E-2</v>
      </c>
      <c r="AJ87" s="9"/>
      <c r="AK87" s="1"/>
      <c r="AL87" s="1"/>
      <c r="AM87" s="9" t="s">
        <v>4</v>
      </c>
      <c r="AN87" s="6"/>
      <c r="AO87" s="1"/>
      <c r="AP87" s="16">
        <v>0</v>
      </c>
      <c r="AQ87" s="17">
        <v>0</v>
      </c>
      <c r="AR87" s="26">
        <v>0</v>
      </c>
      <c r="AS87" s="26">
        <v>27.02</v>
      </c>
      <c r="AT87" s="1"/>
      <c r="AU87" s="1" t="s">
        <v>0</v>
      </c>
      <c r="AV87" s="1" t="s">
        <v>62</v>
      </c>
      <c r="AW87" s="9">
        <v>5.5555555555548697E-3</v>
      </c>
      <c r="AX87" s="1"/>
      <c r="AY87" s="23">
        <v>11</v>
      </c>
      <c r="AZ87" s="15"/>
      <c r="BA87" s="15"/>
      <c r="BB87" s="1"/>
      <c r="BC87" s="22">
        <v>0.63402777777777708</v>
      </c>
      <c r="BD87" s="22">
        <v>0.63680555555555485</v>
      </c>
      <c r="BE87" s="22">
        <v>0.63888888888888817</v>
      </c>
      <c r="BF87" s="22">
        <v>0.64166666666666594</v>
      </c>
      <c r="BG87" s="22">
        <v>0.64305555555555483</v>
      </c>
      <c r="BH87" s="22">
        <v>0.64444444444444371</v>
      </c>
      <c r="BI87" s="22">
        <v>0.64513888888888815</v>
      </c>
      <c r="BJ87" s="27">
        <v>0.64722222222222148</v>
      </c>
      <c r="BK87" s="22">
        <v>0.65138888888888813</v>
      </c>
      <c r="BL87" s="22">
        <v>0.65277777777777701</v>
      </c>
      <c r="BM87" s="22">
        <v>0.6541666666666659</v>
      </c>
      <c r="BN87" s="22">
        <v>0.65624999999999922</v>
      </c>
      <c r="BO87" s="22">
        <v>0.65833333333333255</v>
      </c>
      <c r="BP87" s="22">
        <v>0.66111111111111032</v>
      </c>
      <c r="BQ87" s="22">
        <v>0.6624999999999992</v>
      </c>
      <c r="BR87" s="22">
        <v>0.66388888888888808</v>
      </c>
      <c r="BS87" s="22">
        <v>0.66527777777777697</v>
      </c>
      <c r="BT87" s="22">
        <v>0.66597222222222141</v>
      </c>
      <c r="BU87" s="22">
        <v>0.66874999999999918</v>
      </c>
      <c r="BV87" s="12">
        <v>0.67291666666666583</v>
      </c>
      <c r="BW87" s="22">
        <v>0.6756944444444436</v>
      </c>
      <c r="BX87" s="22">
        <v>0.67916666666666581</v>
      </c>
      <c r="BY87" s="22">
        <v>0.68055555555555469</v>
      </c>
      <c r="BZ87" s="22">
        <v>0.68333333333333246</v>
      </c>
      <c r="CA87" s="22"/>
      <c r="CB87" s="15"/>
      <c r="CC87" s="15"/>
      <c r="CD87" s="15"/>
      <c r="CE87" s="15"/>
    </row>
    <row r="88" spans="1:83">
      <c r="A88" s="43" t="s">
        <v>0</v>
      </c>
      <c r="B88" s="43" t="s">
        <v>61</v>
      </c>
      <c r="C88" s="23">
        <v>19</v>
      </c>
      <c r="D88" s="21"/>
      <c r="E88" s="15"/>
      <c r="F88" s="15"/>
      <c r="G88" s="22">
        <v>0.69166666666666676</v>
      </c>
      <c r="H88" s="22">
        <v>0.69375000000000009</v>
      </c>
      <c r="I88" s="22">
        <v>0.69513888888888897</v>
      </c>
      <c r="J88" s="22">
        <v>0.69861111111111118</v>
      </c>
      <c r="K88" s="12">
        <v>0.70208333333333339</v>
      </c>
      <c r="L88" s="22">
        <v>0.70486111111111116</v>
      </c>
      <c r="M88" s="22">
        <v>0.70694444444444449</v>
      </c>
      <c r="N88" s="22">
        <v>0.70763888888888893</v>
      </c>
      <c r="O88" s="22">
        <v>0.70833333333333337</v>
      </c>
      <c r="P88" s="22">
        <v>0.70972222222222225</v>
      </c>
      <c r="Q88" s="22">
        <v>0.71111111111111114</v>
      </c>
      <c r="R88" s="22">
        <v>0.71388888888888902</v>
      </c>
      <c r="S88" s="22">
        <v>0.71597222222222234</v>
      </c>
      <c r="T88" s="22">
        <v>0.71875000000000011</v>
      </c>
      <c r="U88" s="22">
        <v>0.72013888888888899</v>
      </c>
      <c r="V88" s="22">
        <v>0.72152777777777788</v>
      </c>
      <c r="W88" s="25">
        <v>0.72569444444444453</v>
      </c>
      <c r="X88" s="22">
        <v>0.72708333333333341</v>
      </c>
      <c r="Y88" s="22">
        <v>0.7284722222222223</v>
      </c>
      <c r="Z88" s="22">
        <v>0.72986111111111118</v>
      </c>
      <c r="AA88" s="22">
        <v>0.73125000000000007</v>
      </c>
      <c r="AB88" s="22">
        <v>0.73333333333333339</v>
      </c>
      <c r="AC88" s="22">
        <v>0.73472222222222228</v>
      </c>
      <c r="AD88" s="22">
        <v>0.73750000000000004</v>
      </c>
      <c r="AE88" s="22"/>
      <c r="AF88" s="15"/>
      <c r="AG88" s="15"/>
      <c r="AH88" s="1"/>
      <c r="AI88" s="9">
        <v>4.5833333333333282E-2</v>
      </c>
      <c r="AJ88" s="9"/>
      <c r="AK88" s="1"/>
      <c r="AL88" s="1"/>
      <c r="AM88" s="9" t="s">
        <v>4</v>
      </c>
      <c r="AN88" s="6"/>
      <c r="AO88" s="1"/>
      <c r="AP88" s="16">
        <v>0.1</v>
      </c>
      <c r="AQ88" s="17">
        <v>0</v>
      </c>
      <c r="AR88" s="26">
        <v>0.1</v>
      </c>
      <c r="AS88" s="26">
        <v>27.02</v>
      </c>
      <c r="AT88" s="1"/>
      <c r="AU88" s="1" t="s">
        <v>0</v>
      </c>
      <c r="AV88" s="1" t="s">
        <v>62</v>
      </c>
      <c r="AW88" s="9">
        <v>4.861111111111871E-3</v>
      </c>
      <c r="AX88" s="1"/>
      <c r="AY88" s="23">
        <v>19</v>
      </c>
      <c r="AZ88" s="15"/>
      <c r="BA88" s="15"/>
      <c r="BB88" s="11">
        <v>0.63194444444444442</v>
      </c>
      <c r="BC88" s="22">
        <v>0.63888888888888895</v>
      </c>
      <c r="BD88" s="22">
        <v>0.64166666666666672</v>
      </c>
      <c r="BE88" s="22">
        <v>0.64375000000000004</v>
      </c>
      <c r="BF88" s="22">
        <v>0.64652777777777781</v>
      </c>
      <c r="BG88" s="22">
        <v>0.6479166666666667</v>
      </c>
      <c r="BH88" s="22">
        <v>0.64930555555555558</v>
      </c>
      <c r="BI88" s="22">
        <v>0.65</v>
      </c>
      <c r="BJ88" s="27">
        <v>0.65208333333333335</v>
      </c>
      <c r="BK88" s="22">
        <v>0.65625</v>
      </c>
      <c r="BL88" s="22">
        <v>0.65763888888888888</v>
      </c>
      <c r="BM88" s="22">
        <v>0.65902777777777777</v>
      </c>
      <c r="BN88" s="22">
        <v>0.66111111111111109</v>
      </c>
      <c r="BO88" s="22">
        <v>0.66319444444444442</v>
      </c>
      <c r="BP88" s="22">
        <v>0.66597222222222219</v>
      </c>
      <c r="BQ88" s="22">
        <v>0.66736111111111107</v>
      </c>
      <c r="BR88" s="22">
        <v>0.66874999999999996</v>
      </c>
      <c r="BS88" s="22">
        <v>0.67013888888888884</v>
      </c>
      <c r="BT88" s="22">
        <v>0.67083333333333328</v>
      </c>
      <c r="BU88" s="22">
        <v>0.67361111111111105</v>
      </c>
      <c r="BV88" s="12">
        <v>0.6777777777777777</v>
      </c>
      <c r="BW88" s="22">
        <v>0.68055555555555547</v>
      </c>
      <c r="BX88" s="22">
        <v>0.68402777777777768</v>
      </c>
      <c r="BY88" s="22">
        <v>0.68541666666666656</v>
      </c>
      <c r="BZ88" s="22">
        <v>0.68819444444444433</v>
      </c>
      <c r="CA88" s="22"/>
      <c r="CB88" s="15"/>
      <c r="CC88" s="15"/>
      <c r="CD88" s="15"/>
      <c r="CE88" s="15"/>
    </row>
    <row r="89" spans="1:83">
      <c r="A89" s="43" t="s">
        <v>12</v>
      </c>
      <c r="B89" s="43" t="s">
        <v>61</v>
      </c>
      <c r="C89" s="23">
        <v>24</v>
      </c>
      <c r="D89" s="24">
        <v>0.6875</v>
      </c>
      <c r="E89" s="15"/>
      <c r="F89" s="15"/>
      <c r="G89" s="22">
        <v>0.69444444444444453</v>
      </c>
      <c r="H89" s="22">
        <v>0.69652777777777786</v>
      </c>
      <c r="I89" s="22">
        <v>0.69791666666666674</v>
      </c>
      <c r="J89" s="22">
        <v>0.70138888888888895</v>
      </c>
      <c r="K89" s="12">
        <v>0.70486111111111116</v>
      </c>
      <c r="L89" s="22">
        <v>0.70763888888888893</v>
      </c>
      <c r="M89" s="22"/>
      <c r="N89" s="22"/>
      <c r="O89" s="22"/>
      <c r="P89" s="22"/>
      <c r="Q89" s="22"/>
      <c r="R89" s="22"/>
      <c r="S89" s="22">
        <v>0.71458333333333335</v>
      </c>
      <c r="T89" s="22"/>
      <c r="U89" s="22">
        <v>0.71736111111111123</v>
      </c>
      <c r="V89" s="22"/>
      <c r="W89" s="25">
        <v>0.72222222222222221</v>
      </c>
      <c r="X89" s="22"/>
      <c r="Y89" s="22"/>
      <c r="Z89" s="22">
        <v>0.72638888888888886</v>
      </c>
      <c r="AA89" s="22"/>
      <c r="AB89" s="22"/>
      <c r="AC89" s="22"/>
      <c r="AD89" s="22">
        <v>0.73402777777777783</v>
      </c>
      <c r="AE89" s="32">
        <v>0.73750000000000004</v>
      </c>
      <c r="AF89" s="15"/>
      <c r="AG89" s="15"/>
      <c r="AH89" s="3">
        <v>3.472222222222222E-3</v>
      </c>
      <c r="AI89" s="9"/>
      <c r="AJ89" s="9"/>
      <c r="AK89" s="1"/>
      <c r="AL89" s="1"/>
      <c r="AM89" s="9"/>
      <c r="AN89" s="6"/>
      <c r="AO89" s="1"/>
      <c r="AP89" s="16">
        <v>0</v>
      </c>
      <c r="AQ89" s="17">
        <v>0</v>
      </c>
      <c r="AR89" s="26">
        <v>0</v>
      </c>
      <c r="AS89" s="26" t="s">
        <v>48</v>
      </c>
      <c r="AT89" s="1"/>
      <c r="AU89" s="1"/>
      <c r="AV89" s="1"/>
      <c r="AW89" s="3"/>
      <c r="AX89" s="1"/>
      <c r="AY89" s="28"/>
      <c r="AZ89" s="15"/>
      <c r="BA89" s="15"/>
      <c r="BB89" s="15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15"/>
      <c r="CC89" s="15"/>
      <c r="CD89" s="15"/>
      <c r="CE89" s="15"/>
    </row>
    <row r="90" spans="1:83">
      <c r="A90" s="43" t="s">
        <v>0</v>
      </c>
      <c r="B90" s="43" t="s">
        <v>61</v>
      </c>
      <c r="C90" s="23">
        <v>13</v>
      </c>
      <c r="D90" s="21"/>
      <c r="E90" s="15"/>
      <c r="F90" s="15"/>
      <c r="G90" s="22">
        <v>0.69722222222222141</v>
      </c>
      <c r="H90" s="22">
        <v>0.69930555555555474</v>
      </c>
      <c r="I90" s="22">
        <v>0.70069444444444362</v>
      </c>
      <c r="J90" s="22">
        <v>0.70416666666666583</v>
      </c>
      <c r="K90" s="12">
        <v>0.70763888888888804</v>
      </c>
      <c r="L90" s="22">
        <v>0.71041666666666581</v>
      </c>
      <c r="M90" s="22">
        <v>0.71249999999999913</v>
      </c>
      <c r="N90" s="22">
        <v>0.71319444444444358</v>
      </c>
      <c r="O90" s="22">
        <v>0.71388888888888802</v>
      </c>
      <c r="P90" s="22">
        <v>0.7152777777777769</v>
      </c>
      <c r="Q90" s="22">
        <v>0.71666666666666579</v>
      </c>
      <c r="R90" s="22">
        <v>0.71944444444444366</v>
      </c>
      <c r="S90" s="22">
        <v>0.72152777777777699</v>
      </c>
      <c r="T90" s="22">
        <v>0.72430555555555476</v>
      </c>
      <c r="U90" s="22">
        <v>0.72569444444444364</v>
      </c>
      <c r="V90" s="22">
        <v>0.72708333333333253</v>
      </c>
      <c r="W90" s="25">
        <v>0.73124999999999918</v>
      </c>
      <c r="X90" s="22">
        <v>0.73263888888888806</v>
      </c>
      <c r="Y90" s="22">
        <v>0.73402777777777695</v>
      </c>
      <c r="Z90" s="22">
        <v>0.73541666666666583</v>
      </c>
      <c r="AA90" s="22">
        <v>0.73680555555555471</v>
      </c>
      <c r="AB90" s="22">
        <v>0.73888888888888804</v>
      </c>
      <c r="AC90" s="22">
        <v>0.74027777777777692</v>
      </c>
      <c r="AD90" s="22">
        <v>0.74305555555555469</v>
      </c>
      <c r="AE90" s="15"/>
      <c r="AF90" s="15"/>
      <c r="AG90" s="15"/>
      <c r="AH90" s="1"/>
      <c r="AI90" s="9">
        <v>4.5833333333333282E-2</v>
      </c>
      <c r="AJ90" s="9"/>
      <c r="AK90" s="1"/>
      <c r="AL90" s="1"/>
      <c r="AM90" s="9" t="s">
        <v>4</v>
      </c>
      <c r="AN90" s="6"/>
      <c r="AO90" s="1"/>
      <c r="AP90" s="16">
        <v>0</v>
      </c>
      <c r="AQ90" s="17">
        <v>0</v>
      </c>
      <c r="AR90" s="26">
        <v>0</v>
      </c>
      <c r="AS90" s="26">
        <v>27.02</v>
      </c>
      <c r="AT90" s="1"/>
      <c r="AU90" s="1" t="s">
        <v>0</v>
      </c>
      <c r="AV90" s="1" t="s">
        <v>62</v>
      </c>
      <c r="AW90" s="9">
        <v>5.5555555555547587E-3</v>
      </c>
      <c r="AX90" s="1"/>
      <c r="AY90" s="23">
        <v>13</v>
      </c>
      <c r="AZ90" s="15"/>
      <c r="BA90" s="15"/>
      <c r="BB90" s="1"/>
      <c r="BC90" s="22">
        <v>0.64444444444444371</v>
      </c>
      <c r="BD90" s="22">
        <v>0.64722222222222148</v>
      </c>
      <c r="BE90" s="22">
        <v>0.6493055555555548</v>
      </c>
      <c r="BF90" s="22">
        <v>0.65208333333333257</v>
      </c>
      <c r="BG90" s="22">
        <v>0.65347222222222145</v>
      </c>
      <c r="BH90" s="22">
        <v>0.65486111111111034</v>
      </c>
      <c r="BI90" s="22">
        <v>0.65555555555555478</v>
      </c>
      <c r="BJ90" s="27">
        <v>0.65763888888888811</v>
      </c>
      <c r="BK90" s="22">
        <v>0.66180555555555476</v>
      </c>
      <c r="BL90" s="22">
        <v>0.66319444444444364</v>
      </c>
      <c r="BM90" s="22">
        <v>0.66458333333333253</v>
      </c>
      <c r="BN90" s="22">
        <v>0.66666666666666585</v>
      </c>
      <c r="BO90" s="22">
        <v>0.66874999999999929</v>
      </c>
      <c r="BP90" s="22">
        <v>0.67152777777777706</v>
      </c>
      <c r="BQ90" s="22">
        <v>0.67291666666666594</v>
      </c>
      <c r="BR90" s="22">
        <v>0.67430555555555483</v>
      </c>
      <c r="BS90" s="22">
        <v>0.67569444444444371</v>
      </c>
      <c r="BT90" s="22">
        <v>0.67638888888888815</v>
      </c>
      <c r="BU90" s="22">
        <v>0.67916666666666592</v>
      </c>
      <c r="BV90" s="12">
        <v>0.68333333333333257</v>
      </c>
      <c r="BW90" s="22">
        <v>0.68611111111111034</v>
      </c>
      <c r="BX90" s="22">
        <v>0.68958333333333255</v>
      </c>
      <c r="BY90" s="22">
        <v>0.69097222222222143</v>
      </c>
      <c r="BZ90" s="22">
        <v>0.6937499999999992</v>
      </c>
      <c r="CA90" s="22"/>
      <c r="CB90" s="15"/>
      <c r="CC90" s="15"/>
      <c r="CD90" s="15"/>
      <c r="CE90" s="15"/>
    </row>
    <row r="91" spans="1:83">
      <c r="A91" s="43" t="s">
        <v>0</v>
      </c>
      <c r="B91" s="43" t="s">
        <v>61</v>
      </c>
      <c r="C91" s="23">
        <v>7</v>
      </c>
      <c r="D91" s="24">
        <v>0.69513888888888886</v>
      </c>
      <c r="E91" s="15"/>
      <c r="F91" s="15"/>
      <c r="G91" s="22">
        <v>0.70208333333333339</v>
      </c>
      <c r="H91" s="22">
        <v>0.70416666666666672</v>
      </c>
      <c r="I91" s="22">
        <v>0.7055555555555556</v>
      </c>
      <c r="J91" s="22">
        <v>0.70902777777777781</v>
      </c>
      <c r="K91" s="12">
        <v>0.71250000000000002</v>
      </c>
      <c r="L91" s="22">
        <v>0.71527777777777779</v>
      </c>
      <c r="M91" s="22">
        <v>0.71736111111111112</v>
      </c>
      <c r="N91" s="22">
        <v>0.71805555555555556</v>
      </c>
      <c r="O91" s="22">
        <v>0.71875</v>
      </c>
      <c r="P91" s="22">
        <v>0.72013888888888888</v>
      </c>
      <c r="Q91" s="22">
        <v>0.72152777777777777</v>
      </c>
      <c r="R91" s="22">
        <v>0.72430555555555565</v>
      </c>
      <c r="S91" s="22">
        <v>0.72638888888888897</v>
      </c>
      <c r="T91" s="22">
        <v>0.72916666666666674</v>
      </c>
      <c r="U91" s="22">
        <v>0.73055555555555562</v>
      </c>
      <c r="V91" s="22">
        <v>0.73194444444444451</v>
      </c>
      <c r="W91" s="25">
        <v>0.73611111111111116</v>
      </c>
      <c r="X91" s="22">
        <v>0.73750000000000004</v>
      </c>
      <c r="Y91" s="22">
        <v>0.73888888888888893</v>
      </c>
      <c r="Z91" s="22">
        <v>0.74027777777777781</v>
      </c>
      <c r="AA91" s="22">
        <v>0.7416666666666667</v>
      </c>
      <c r="AB91" s="22">
        <v>0.74375000000000002</v>
      </c>
      <c r="AC91" s="22">
        <v>0.74513888888888891</v>
      </c>
      <c r="AD91" s="22">
        <v>0.74791666666666667</v>
      </c>
      <c r="AE91" s="22"/>
      <c r="AF91" s="15"/>
      <c r="AG91" s="15"/>
      <c r="AH91" s="1"/>
      <c r="AI91" s="9">
        <v>4.5833333333333282E-2</v>
      </c>
      <c r="AJ91" s="9"/>
      <c r="AK91" s="1"/>
      <c r="AL91" s="1"/>
      <c r="AM91" s="29" t="s">
        <v>3</v>
      </c>
      <c r="AN91" s="6"/>
      <c r="AO91" s="1"/>
      <c r="AP91" s="16">
        <v>0</v>
      </c>
      <c r="AQ91" s="17">
        <v>0</v>
      </c>
      <c r="AR91" s="26">
        <v>0</v>
      </c>
      <c r="AS91" s="26">
        <v>27.02</v>
      </c>
      <c r="AT91" s="1"/>
      <c r="AU91" s="1" t="s">
        <v>0</v>
      </c>
      <c r="AV91" s="1" t="s">
        <v>62</v>
      </c>
      <c r="AW91" s="9">
        <v>4.861111111111871E-3</v>
      </c>
      <c r="AX91" s="1"/>
      <c r="AY91" s="20">
        <v>1</v>
      </c>
      <c r="AZ91" s="15"/>
      <c r="BA91" s="15"/>
      <c r="BB91" s="15"/>
      <c r="BC91" s="22">
        <v>0.64930555555555558</v>
      </c>
      <c r="BD91" s="22">
        <v>0.65208333333333335</v>
      </c>
      <c r="BE91" s="22">
        <v>0.65416666666666667</v>
      </c>
      <c r="BF91" s="22">
        <v>0.65694444444444444</v>
      </c>
      <c r="BG91" s="22">
        <v>0.65833333333333333</v>
      </c>
      <c r="BH91" s="22">
        <v>0.65972222222222221</v>
      </c>
      <c r="BI91" s="22">
        <v>0.66041666666666665</v>
      </c>
      <c r="BJ91" s="27">
        <v>0.66249999999999998</v>
      </c>
      <c r="BK91" s="22">
        <v>0.66666666666666663</v>
      </c>
      <c r="BL91" s="22">
        <v>0.66805555555555551</v>
      </c>
      <c r="BM91" s="22">
        <v>0.6694444444444444</v>
      </c>
      <c r="BN91" s="22">
        <v>0.67152777777777772</v>
      </c>
      <c r="BO91" s="22">
        <v>0.67361111111111116</v>
      </c>
      <c r="BP91" s="22">
        <v>0.67638888888888893</v>
      </c>
      <c r="BQ91" s="22">
        <v>0.67777777777777781</v>
      </c>
      <c r="BR91" s="22">
        <v>0.6791666666666667</v>
      </c>
      <c r="BS91" s="22">
        <v>0.68055555555555558</v>
      </c>
      <c r="BT91" s="22">
        <v>0.68125000000000002</v>
      </c>
      <c r="BU91" s="22">
        <v>0.68402777777777779</v>
      </c>
      <c r="BV91" s="12">
        <v>0.68819444444444444</v>
      </c>
      <c r="BW91" s="22">
        <v>0.69097222222222221</v>
      </c>
      <c r="BX91" s="22">
        <v>0.69444444444444442</v>
      </c>
      <c r="BY91" s="22">
        <v>0.6958333333333333</v>
      </c>
      <c r="BZ91" s="22">
        <v>0.69861111111111107</v>
      </c>
      <c r="CA91" s="22"/>
      <c r="CB91" s="15"/>
      <c r="CC91" s="15"/>
      <c r="CD91" s="15"/>
      <c r="CE91" s="15"/>
    </row>
    <row r="92" spans="1:83">
      <c r="A92" s="1" t="s">
        <v>60</v>
      </c>
      <c r="B92" s="1" t="s">
        <v>61</v>
      </c>
      <c r="C92" s="20">
        <v>1</v>
      </c>
      <c r="D92" s="21"/>
      <c r="E92" s="15"/>
      <c r="F92" s="15"/>
      <c r="G92" s="22">
        <v>0.70416666666666661</v>
      </c>
      <c r="H92" s="22">
        <v>0.70624999999999993</v>
      </c>
      <c r="I92" s="22">
        <v>0.70763888888888893</v>
      </c>
      <c r="J92" s="22">
        <v>0.71111111111111114</v>
      </c>
      <c r="K92" s="12">
        <v>0.71458333333333324</v>
      </c>
      <c r="L92" s="22">
        <v>0.71736111111111101</v>
      </c>
      <c r="M92" s="22"/>
      <c r="N92" s="22"/>
      <c r="O92" s="22"/>
      <c r="P92" s="22"/>
      <c r="Q92" s="22"/>
      <c r="R92" s="22"/>
      <c r="S92" s="22">
        <v>0.72430555555555542</v>
      </c>
      <c r="T92" s="22"/>
      <c r="U92" s="22">
        <v>0.7270833333333333</v>
      </c>
      <c r="V92" s="22"/>
      <c r="W92" s="25">
        <v>0.73194444444444429</v>
      </c>
      <c r="X92" s="22"/>
      <c r="Y92" s="22"/>
      <c r="Z92" s="22"/>
      <c r="AA92" s="22"/>
      <c r="AB92" s="22"/>
      <c r="AC92" s="22"/>
      <c r="AD92" s="22"/>
      <c r="AE92" s="15"/>
      <c r="AF92" s="15"/>
      <c r="AG92" s="20" t="s">
        <v>51</v>
      </c>
      <c r="AH92" s="1"/>
      <c r="AI92" s="9"/>
      <c r="AJ92" s="9"/>
      <c r="AK92" s="1"/>
      <c r="AL92" s="1"/>
      <c r="AM92" s="9"/>
      <c r="AN92" s="6"/>
      <c r="AO92" s="1"/>
      <c r="AP92" s="16">
        <v>0</v>
      </c>
      <c r="AQ92" s="17">
        <v>0</v>
      </c>
      <c r="AR92" s="26">
        <v>0</v>
      </c>
      <c r="AS92" s="26" t="s">
        <v>48</v>
      </c>
      <c r="AT92" s="1"/>
      <c r="AU92" s="1"/>
      <c r="AV92" s="1"/>
      <c r="AW92" s="3"/>
      <c r="AX92" s="1"/>
      <c r="AY92" s="28"/>
      <c r="AZ92" s="15"/>
      <c r="BA92" s="15"/>
      <c r="BB92" s="15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15"/>
      <c r="CC92" s="15"/>
      <c r="CD92" s="15"/>
      <c r="CE92" s="15"/>
    </row>
    <row r="93" spans="1:83">
      <c r="A93" s="43" t="s">
        <v>0</v>
      </c>
      <c r="B93" s="43" t="s">
        <v>61</v>
      </c>
      <c r="C93" s="23">
        <v>8</v>
      </c>
      <c r="D93" s="24">
        <v>0.7006944444444444</v>
      </c>
      <c r="E93" s="15"/>
      <c r="F93" s="15"/>
      <c r="G93" s="22">
        <v>0.70763888888888793</v>
      </c>
      <c r="H93" s="22">
        <v>0.70972222222222126</v>
      </c>
      <c r="I93" s="22">
        <v>0.71111111111111014</v>
      </c>
      <c r="J93" s="22">
        <v>0.71458333333333235</v>
      </c>
      <c r="K93" s="12">
        <v>0.71805555555555456</v>
      </c>
      <c r="L93" s="22">
        <v>0.72083333333333233</v>
      </c>
      <c r="M93" s="22">
        <v>0.72291666666666565</v>
      </c>
      <c r="N93" s="22">
        <v>0.72361111111111009</v>
      </c>
      <c r="O93" s="22">
        <v>0.72430555555555454</v>
      </c>
      <c r="P93" s="22">
        <v>0.72569444444444342</v>
      </c>
      <c r="Q93" s="22">
        <v>0.7270833333333323</v>
      </c>
      <c r="R93" s="22">
        <v>0.72986111111111018</v>
      </c>
      <c r="S93" s="22">
        <v>0.73194444444444351</v>
      </c>
      <c r="T93" s="22">
        <v>0.73472222222222128</v>
      </c>
      <c r="U93" s="22">
        <v>0.73611111111111016</v>
      </c>
      <c r="V93" s="22">
        <v>0.73749999999999905</v>
      </c>
      <c r="W93" s="25">
        <v>0.7416666666666657</v>
      </c>
      <c r="X93" s="22">
        <v>0.74305555555555458</v>
      </c>
      <c r="Y93" s="22">
        <v>0.74444444444444346</v>
      </c>
      <c r="Z93" s="22">
        <v>0.74583333333333235</v>
      </c>
      <c r="AA93" s="22">
        <v>0.74722222222222123</v>
      </c>
      <c r="AB93" s="22">
        <v>0.74930555555555456</v>
      </c>
      <c r="AC93" s="22">
        <v>0.75069444444444344</v>
      </c>
      <c r="AD93" s="22">
        <v>0.75347222222222121</v>
      </c>
      <c r="AE93" s="15"/>
      <c r="AF93" s="15"/>
      <c r="AG93" s="1"/>
      <c r="AH93" s="1"/>
      <c r="AI93" s="9">
        <v>4.5833333333333282E-2</v>
      </c>
      <c r="AJ93" s="9"/>
      <c r="AK93" s="1"/>
      <c r="AL93" s="1"/>
      <c r="AM93" s="9"/>
      <c r="AN93" s="6"/>
      <c r="AO93" s="1"/>
      <c r="AP93" s="16">
        <v>0</v>
      </c>
      <c r="AQ93" s="17">
        <v>0</v>
      </c>
      <c r="AR93" s="26">
        <v>0</v>
      </c>
      <c r="AS93" s="26" t="s">
        <v>48</v>
      </c>
      <c r="AT93" s="1"/>
      <c r="AU93" s="1"/>
      <c r="AV93" s="1"/>
      <c r="AW93" s="3"/>
      <c r="AX93" s="1"/>
      <c r="AY93" s="28"/>
      <c r="AZ93" s="15"/>
      <c r="BA93" s="15"/>
      <c r="BB93" s="1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15"/>
      <c r="CC93" s="15"/>
      <c r="CD93" s="15"/>
      <c r="CE93" s="15"/>
    </row>
    <row r="94" spans="1:83">
      <c r="A94" s="43" t="s">
        <v>0</v>
      </c>
      <c r="B94" s="43" t="s">
        <v>61</v>
      </c>
      <c r="C94" s="23">
        <v>10</v>
      </c>
      <c r="D94" s="24">
        <v>0.7055555555555556</v>
      </c>
      <c r="E94" s="15"/>
      <c r="F94" s="15"/>
      <c r="G94" s="22">
        <v>0.71250000000000002</v>
      </c>
      <c r="H94" s="22">
        <v>0.71458333333333335</v>
      </c>
      <c r="I94" s="22">
        <v>0.71597222222222223</v>
      </c>
      <c r="J94" s="22">
        <v>0.71944444444444444</v>
      </c>
      <c r="K94" s="12">
        <v>0.72291666666666665</v>
      </c>
      <c r="L94" s="22">
        <v>0.72569444444444442</v>
      </c>
      <c r="M94" s="22">
        <v>0.72777777777777775</v>
      </c>
      <c r="N94" s="22">
        <v>0.72847222222222219</v>
      </c>
      <c r="O94" s="22">
        <v>0.72916666666666663</v>
      </c>
      <c r="P94" s="22">
        <v>0.73055555555555551</v>
      </c>
      <c r="Q94" s="22">
        <v>0.7319444444444444</v>
      </c>
      <c r="R94" s="22">
        <v>0.73472222222222228</v>
      </c>
      <c r="S94" s="22">
        <v>0.7368055555555556</v>
      </c>
      <c r="T94" s="22">
        <v>0.73958333333333337</v>
      </c>
      <c r="U94" s="22">
        <v>0.74097222222222225</v>
      </c>
      <c r="V94" s="22">
        <v>0.74236111111111114</v>
      </c>
      <c r="W94" s="25">
        <v>0.74652777777777779</v>
      </c>
      <c r="X94" s="22">
        <v>0.74791666666666667</v>
      </c>
      <c r="Y94" s="22">
        <v>0.74930555555555556</v>
      </c>
      <c r="Z94" s="22">
        <v>0.75069444444444444</v>
      </c>
      <c r="AA94" s="22">
        <v>0.75208333333333333</v>
      </c>
      <c r="AB94" s="22">
        <v>0.75416666666666665</v>
      </c>
      <c r="AC94" s="22">
        <v>0.75555555555555554</v>
      </c>
      <c r="AD94" s="22">
        <v>0.7583333333333333</v>
      </c>
      <c r="AE94" s="22"/>
      <c r="AF94" s="15"/>
      <c r="AG94" s="1"/>
      <c r="AH94" s="1"/>
      <c r="AI94" s="9">
        <v>4.5833333333333282E-2</v>
      </c>
      <c r="AJ94" s="9"/>
      <c r="AK94" s="1"/>
      <c r="AL94" s="1"/>
      <c r="AM94" s="29" t="s">
        <v>3</v>
      </c>
      <c r="AN94" s="6"/>
      <c r="AO94" s="1"/>
      <c r="AP94" s="16">
        <v>0</v>
      </c>
      <c r="AQ94" s="17">
        <v>0</v>
      </c>
      <c r="AR94" s="26">
        <v>0</v>
      </c>
      <c r="AS94" s="26">
        <v>27.02</v>
      </c>
      <c r="AT94" s="1"/>
      <c r="AU94" s="1" t="s">
        <v>0</v>
      </c>
      <c r="AV94" s="1" t="s">
        <v>62</v>
      </c>
      <c r="AW94" s="9">
        <v>1.041666666666663E-2</v>
      </c>
      <c r="AX94" s="1"/>
      <c r="AY94" s="20">
        <v>2</v>
      </c>
      <c r="AZ94" s="15"/>
      <c r="BA94" s="15"/>
      <c r="BB94" s="1"/>
      <c r="BC94" s="22">
        <v>0.65972222222222221</v>
      </c>
      <c r="BD94" s="22">
        <v>0.66249999999999998</v>
      </c>
      <c r="BE94" s="22">
        <v>0.6645833333333333</v>
      </c>
      <c r="BF94" s="22">
        <v>0.66736111111111107</v>
      </c>
      <c r="BG94" s="22">
        <v>0.66874999999999996</v>
      </c>
      <c r="BH94" s="22">
        <v>0.67013888888888884</v>
      </c>
      <c r="BI94" s="22">
        <v>0.67083333333333328</v>
      </c>
      <c r="BJ94" s="27">
        <v>0.67291666666666661</v>
      </c>
      <c r="BK94" s="22">
        <v>0.67708333333333326</v>
      </c>
      <c r="BL94" s="22">
        <v>0.67847222222222214</v>
      </c>
      <c r="BM94" s="22">
        <v>0.67986111111111103</v>
      </c>
      <c r="BN94" s="22">
        <v>0.68194444444444435</v>
      </c>
      <c r="BO94" s="22">
        <v>0.68402777777777768</v>
      </c>
      <c r="BP94" s="22">
        <v>0.68680555555555545</v>
      </c>
      <c r="BQ94" s="22">
        <v>0.68819444444444433</v>
      </c>
      <c r="BR94" s="22">
        <v>0.68958333333333321</v>
      </c>
      <c r="BS94" s="22">
        <v>0.6909722222222221</v>
      </c>
      <c r="BT94" s="22">
        <v>0.69166666666666654</v>
      </c>
      <c r="BU94" s="22">
        <v>0.69444444444444431</v>
      </c>
      <c r="BV94" s="12">
        <v>0.69861111111111096</v>
      </c>
      <c r="BW94" s="22">
        <v>0.70138888888888873</v>
      </c>
      <c r="BX94" s="22">
        <v>0.70486111111111094</v>
      </c>
      <c r="BY94" s="22">
        <v>0.70624999999999982</v>
      </c>
      <c r="BZ94" s="22">
        <v>0.70902777777777759</v>
      </c>
      <c r="CA94" s="22"/>
      <c r="CB94" s="15"/>
      <c r="CC94" s="15"/>
      <c r="CD94" s="15"/>
      <c r="CE94" s="15"/>
    </row>
    <row r="95" spans="1:83">
      <c r="A95" s="1" t="s">
        <v>60</v>
      </c>
      <c r="B95" s="1" t="s">
        <v>61</v>
      </c>
      <c r="C95" s="20">
        <v>2</v>
      </c>
      <c r="D95" s="21"/>
      <c r="E95" s="15"/>
      <c r="F95" s="15"/>
      <c r="G95" s="22">
        <v>0.71458333333333324</v>
      </c>
      <c r="H95" s="22">
        <v>0.71666666666666656</v>
      </c>
      <c r="I95" s="22">
        <v>0.71805555555555556</v>
      </c>
      <c r="J95" s="22">
        <v>0.72152777777777777</v>
      </c>
      <c r="K95" s="12">
        <v>0.72499999999999987</v>
      </c>
      <c r="L95" s="22">
        <v>0.72777777777777775</v>
      </c>
      <c r="M95" s="22"/>
      <c r="N95" s="22"/>
      <c r="O95" s="22"/>
      <c r="P95" s="22"/>
      <c r="Q95" s="22"/>
      <c r="R95" s="22"/>
      <c r="S95" s="22">
        <v>0.73472222222222217</v>
      </c>
      <c r="T95" s="22"/>
      <c r="U95" s="22">
        <v>0.73750000000000004</v>
      </c>
      <c r="V95" s="22"/>
      <c r="W95" s="25">
        <v>0.74236111111111103</v>
      </c>
      <c r="X95" s="22"/>
      <c r="Y95" s="22"/>
      <c r="Z95" s="22"/>
      <c r="AA95" s="22"/>
      <c r="AB95" s="22"/>
      <c r="AC95" s="22"/>
      <c r="AD95" s="22"/>
      <c r="AE95" s="22"/>
      <c r="AF95" s="15"/>
      <c r="AG95" s="20" t="s">
        <v>51</v>
      </c>
      <c r="AH95" s="1"/>
      <c r="AI95" s="9"/>
      <c r="AJ95" s="9"/>
      <c r="AK95" s="1"/>
      <c r="AL95" s="1"/>
      <c r="AM95" s="9"/>
      <c r="AN95" s="6"/>
      <c r="AO95" s="1"/>
      <c r="AP95" s="16">
        <v>0</v>
      </c>
      <c r="AQ95" s="17">
        <v>0</v>
      </c>
      <c r="AR95" s="26">
        <v>0</v>
      </c>
      <c r="AS95" s="26" t="s">
        <v>48</v>
      </c>
      <c r="AT95" s="1"/>
      <c r="AU95" s="1"/>
      <c r="AV95" s="1"/>
      <c r="AW95" s="3"/>
      <c r="AX95" s="1"/>
      <c r="AY95" s="28"/>
      <c r="AZ95" s="15"/>
      <c r="BA95" s="15"/>
      <c r="BB95" s="15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15"/>
      <c r="CC95" s="15"/>
      <c r="CD95" s="15"/>
      <c r="CE95" s="15"/>
    </row>
    <row r="96" spans="1:83">
      <c r="A96" s="43" t="s">
        <v>0</v>
      </c>
      <c r="B96" s="43" t="s">
        <v>61</v>
      </c>
      <c r="C96" s="23">
        <v>12</v>
      </c>
      <c r="D96" s="24">
        <v>0.71111111111111114</v>
      </c>
      <c r="E96" s="15"/>
      <c r="F96" s="15"/>
      <c r="G96" s="22">
        <v>0.71805555555555467</v>
      </c>
      <c r="H96" s="22">
        <v>0.720138888888888</v>
      </c>
      <c r="I96" s="22">
        <v>0.72152777777777688</v>
      </c>
      <c r="J96" s="22">
        <v>0.72499999999999909</v>
      </c>
      <c r="K96" s="12">
        <v>0.7284722222222213</v>
      </c>
      <c r="L96" s="22">
        <v>0.73124999999999907</v>
      </c>
      <c r="M96" s="22">
        <v>0.73333333333333239</v>
      </c>
      <c r="N96" s="22">
        <v>0.73402777777777684</v>
      </c>
      <c r="O96" s="22">
        <v>0.73472222222222128</v>
      </c>
      <c r="P96" s="22">
        <v>0.73611111111111016</v>
      </c>
      <c r="Q96" s="22">
        <v>0.73749999999999905</v>
      </c>
      <c r="R96" s="22">
        <v>0.74027777777777692</v>
      </c>
      <c r="S96" s="22">
        <v>0.74236111111111025</v>
      </c>
      <c r="T96" s="22">
        <v>0.74513888888888802</v>
      </c>
      <c r="U96" s="22">
        <v>0.7465277777777769</v>
      </c>
      <c r="V96" s="22">
        <v>0.74791666666666579</v>
      </c>
      <c r="W96" s="25">
        <v>0.75208333333333244</v>
      </c>
      <c r="X96" s="22">
        <v>0.75347222222222132</v>
      </c>
      <c r="Y96" s="22">
        <v>0.75486111111111021</v>
      </c>
      <c r="Z96" s="22">
        <v>0.75624999999999909</v>
      </c>
      <c r="AA96" s="22">
        <v>0.75763888888888797</v>
      </c>
      <c r="AB96" s="22">
        <v>0.7597222222222213</v>
      </c>
      <c r="AC96" s="22">
        <v>0.76111111111111018</v>
      </c>
      <c r="AD96" s="22">
        <v>0.76388888888888795</v>
      </c>
      <c r="AE96" s="32">
        <v>0.77083333333333337</v>
      </c>
      <c r="AF96" s="15"/>
      <c r="AG96" s="1"/>
      <c r="AH96" s="1"/>
      <c r="AI96" s="9">
        <v>4.5833333333333282E-2</v>
      </c>
      <c r="AJ96" s="9"/>
      <c r="AK96" s="1"/>
      <c r="AL96" s="1"/>
      <c r="AM96" s="9"/>
      <c r="AN96" s="6"/>
      <c r="AO96" s="1"/>
      <c r="AP96" s="16">
        <v>0</v>
      </c>
      <c r="AQ96" s="17">
        <v>0</v>
      </c>
      <c r="AR96" s="26">
        <v>0</v>
      </c>
      <c r="AS96" s="26" t="s">
        <v>48</v>
      </c>
      <c r="AT96" s="1"/>
      <c r="AU96" s="1"/>
      <c r="AV96" s="1"/>
      <c r="AW96" s="3"/>
      <c r="AX96" s="1"/>
      <c r="AY96" s="28"/>
      <c r="AZ96" s="15"/>
      <c r="BA96" s="15"/>
      <c r="BB96" s="1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15"/>
      <c r="CC96" s="15"/>
      <c r="CD96" s="15"/>
      <c r="CE96" s="15"/>
    </row>
    <row r="97" spans="1:83">
      <c r="A97" s="43" t="s">
        <v>0</v>
      </c>
      <c r="B97" s="43" t="s">
        <v>61</v>
      </c>
      <c r="C97" s="23">
        <v>18</v>
      </c>
      <c r="D97" s="24">
        <v>0.71597222222222223</v>
      </c>
      <c r="E97" s="15"/>
      <c r="F97" s="15"/>
      <c r="G97" s="22">
        <v>0.72291666666666676</v>
      </c>
      <c r="H97" s="22">
        <v>0.72500000000000009</v>
      </c>
      <c r="I97" s="22">
        <v>0.72638888888888897</v>
      </c>
      <c r="J97" s="22">
        <v>0.72986111111111118</v>
      </c>
      <c r="K97" s="12">
        <v>0.73333333333333339</v>
      </c>
      <c r="L97" s="22">
        <v>0.73611111111111116</v>
      </c>
      <c r="M97" s="22">
        <v>0.73819444444444449</v>
      </c>
      <c r="N97" s="22">
        <v>0.73888888888888893</v>
      </c>
      <c r="O97" s="22">
        <v>0.73958333333333337</v>
      </c>
      <c r="P97" s="22">
        <v>0.74097222222222225</v>
      </c>
      <c r="Q97" s="22">
        <v>0.74236111111111114</v>
      </c>
      <c r="R97" s="22">
        <v>0.74513888888888902</v>
      </c>
      <c r="S97" s="22">
        <v>0.74722222222222234</v>
      </c>
      <c r="T97" s="22">
        <v>0.75000000000000011</v>
      </c>
      <c r="U97" s="22">
        <v>0.75138888888888899</v>
      </c>
      <c r="V97" s="22">
        <v>0.75277777777777788</v>
      </c>
      <c r="W97" s="25">
        <v>0.75694444444444453</v>
      </c>
      <c r="X97" s="22">
        <v>0.75833333333333341</v>
      </c>
      <c r="Y97" s="22">
        <v>0.7597222222222223</v>
      </c>
      <c r="Z97" s="22">
        <v>0.76111111111111118</v>
      </c>
      <c r="AA97" s="22">
        <v>0.76250000000000007</v>
      </c>
      <c r="AB97" s="22">
        <v>0.76458333333333339</v>
      </c>
      <c r="AC97" s="22">
        <v>0.76597222222222228</v>
      </c>
      <c r="AD97" s="22">
        <v>0.76875000000000004</v>
      </c>
      <c r="AE97" s="32">
        <v>0.77569444444444446</v>
      </c>
      <c r="AF97" s="15"/>
      <c r="AG97" s="1"/>
      <c r="AH97" s="1"/>
      <c r="AI97" s="9">
        <v>4.5833333333333282E-2</v>
      </c>
      <c r="AJ97" s="9"/>
      <c r="AK97" s="1"/>
      <c r="AL97" s="1"/>
      <c r="AM97" s="29" t="s">
        <v>3</v>
      </c>
      <c r="AN97" s="6"/>
      <c r="AO97" s="1"/>
      <c r="AP97" s="16">
        <v>0</v>
      </c>
      <c r="AQ97" s="17">
        <v>0</v>
      </c>
      <c r="AR97" s="26">
        <v>0</v>
      </c>
      <c r="AS97" s="26">
        <v>27.02</v>
      </c>
      <c r="AT97" s="1"/>
      <c r="AU97" s="1" t="s">
        <v>0</v>
      </c>
      <c r="AV97" s="1" t="s">
        <v>62</v>
      </c>
      <c r="AW97" s="9">
        <v>1.041666666666663E-2</v>
      </c>
      <c r="AX97" s="1"/>
      <c r="AY97" s="20">
        <v>3</v>
      </c>
      <c r="AZ97" s="15"/>
      <c r="BA97" s="15"/>
      <c r="BB97" s="1"/>
      <c r="BC97" s="22">
        <v>0.67013888888888884</v>
      </c>
      <c r="BD97" s="22">
        <v>0.67291666666666661</v>
      </c>
      <c r="BE97" s="22">
        <v>0.67499999999999993</v>
      </c>
      <c r="BF97" s="22">
        <v>0.6777777777777777</v>
      </c>
      <c r="BG97" s="22">
        <v>0.67916666666666659</v>
      </c>
      <c r="BH97" s="22">
        <v>0.68055555555555547</v>
      </c>
      <c r="BI97" s="22">
        <v>0.68124999999999991</v>
      </c>
      <c r="BJ97" s="27">
        <v>0.68333333333333324</v>
      </c>
      <c r="BK97" s="22">
        <v>0.68749999999999989</v>
      </c>
      <c r="BL97" s="22">
        <v>0.68888888888888877</v>
      </c>
      <c r="BM97" s="22">
        <v>0.69027777777777766</v>
      </c>
      <c r="BN97" s="22">
        <v>0.69236111111111098</v>
      </c>
      <c r="BO97" s="22">
        <v>0.69444444444444442</v>
      </c>
      <c r="BP97" s="22">
        <v>0.69722222222222219</v>
      </c>
      <c r="BQ97" s="22">
        <v>0.69861111111111107</v>
      </c>
      <c r="BR97" s="22">
        <v>0.7</v>
      </c>
      <c r="BS97" s="22">
        <v>0.70138888888888884</v>
      </c>
      <c r="BT97" s="22">
        <v>0.70208333333333328</v>
      </c>
      <c r="BU97" s="22">
        <v>0.70486111111111105</v>
      </c>
      <c r="BV97" s="12">
        <v>0.7090277777777777</v>
      </c>
      <c r="BW97" s="22">
        <v>0.71180555555555547</v>
      </c>
      <c r="BX97" s="22">
        <v>0.71527777777777768</v>
      </c>
      <c r="BY97" s="22">
        <v>0.71666666666666656</v>
      </c>
      <c r="BZ97" s="22">
        <v>0.71944444444444433</v>
      </c>
      <c r="CA97" s="22"/>
      <c r="CB97" s="15"/>
      <c r="CC97" s="15"/>
      <c r="CD97" s="15"/>
      <c r="CE97" s="15"/>
    </row>
    <row r="98" spans="1:83">
      <c r="A98" s="1" t="s">
        <v>60</v>
      </c>
      <c r="B98" s="1" t="s">
        <v>61</v>
      </c>
      <c r="C98" s="20">
        <v>3</v>
      </c>
      <c r="D98" s="21"/>
      <c r="E98" s="15"/>
      <c r="F98" s="15"/>
      <c r="G98" s="22">
        <v>0.72499999999999998</v>
      </c>
      <c r="H98" s="22">
        <v>0.7270833333333333</v>
      </c>
      <c r="I98" s="22">
        <v>0.7284722222222223</v>
      </c>
      <c r="J98" s="22">
        <v>0.73194444444444451</v>
      </c>
      <c r="K98" s="12">
        <v>0.73541666666666661</v>
      </c>
      <c r="L98" s="22">
        <v>0.73819444444444449</v>
      </c>
      <c r="M98" s="22"/>
      <c r="N98" s="22"/>
      <c r="O98" s="22"/>
      <c r="P98" s="22"/>
      <c r="Q98" s="22"/>
      <c r="R98" s="22"/>
      <c r="S98" s="22">
        <v>0.74513888888888891</v>
      </c>
      <c r="T98" s="22"/>
      <c r="U98" s="22">
        <v>0.74791666666666679</v>
      </c>
      <c r="V98" s="22"/>
      <c r="W98" s="25">
        <v>0.75277777777777777</v>
      </c>
      <c r="X98" s="22"/>
      <c r="Y98" s="22"/>
      <c r="Z98" s="22"/>
      <c r="AA98" s="22"/>
      <c r="AB98" s="22"/>
      <c r="AC98" s="22"/>
      <c r="AD98" s="22"/>
      <c r="AE98" s="22"/>
      <c r="AF98" s="15"/>
      <c r="AG98" s="20" t="s">
        <v>51</v>
      </c>
      <c r="AH98" s="1"/>
      <c r="AI98" s="9"/>
      <c r="AJ98" s="9"/>
      <c r="AK98" s="1"/>
      <c r="AL98" s="1"/>
      <c r="AM98" s="9"/>
      <c r="AN98" s="6"/>
      <c r="AO98" s="1"/>
      <c r="AP98" s="16">
        <v>0</v>
      </c>
      <c r="AQ98" s="17">
        <v>0</v>
      </c>
      <c r="AR98" s="26">
        <v>0</v>
      </c>
      <c r="AS98" s="26" t="s">
        <v>48</v>
      </c>
      <c r="AT98" s="1"/>
      <c r="AU98" s="1"/>
      <c r="AV98" s="1"/>
      <c r="AW98" s="3"/>
      <c r="AX98" s="1"/>
      <c r="AY98" s="28"/>
      <c r="AZ98" s="15"/>
      <c r="BA98" s="15"/>
      <c r="BB98" s="1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15"/>
      <c r="CC98" s="15"/>
      <c r="CD98" s="15"/>
      <c r="CE98" s="15"/>
    </row>
    <row r="99" spans="1:83">
      <c r="A99" s="43" t="s">
        <v>0</v>
      </c>
      <c r="B99" s="43" t="s">
        <v>61</v>
      </c>
      <c r="C99" s="23">
        <v>17</v>
      </c>
      <c r="D99" s="21"/>
      <c r="E99" s="15"/>
      <c r="F99" s="15"/>
      <c r="G99" s="22">
        <v>0.72847222222222119</v>
      </c>
      <c r="H99" s="22">
        <v>0.73055555555555451</v>
      </c>
      <c r="I99" s="22">
        <v>0.7319444444444434</v>
      </c>
      <c r="J99" s="22">
        <v>0.73541666666666561</v>
      </c>
      <c r="K99" s="12">
        <v>0.73888888888888782</v>
      </c>
      <c r="L99" s="22">
        <v>0.74166666666666559</v>
      </c>
      <c r="M99" s="22">
        <v>0.74374999999999891</v>
      </c>
      <c r="N99" s="22">
        <v>0.74444444444444335</v>
      </c>
      <c r="O99" s="22">
        <v>0.7451388888888878</v>
      </c>
      <c r="P99" s="22">
        <v>0.74652777777777668</v>
      </c>
      <c r="Q99" s="22">
        <v>0.74791666666666556</v>
      </c>
      <c r="R99" s="22">
        <v>0.75069444444444344</v>
      </c>
      <c r="S99" s="22">
        <v>0.75277777777777677</v>
      </c>
      <c r="T99" s="22">
        <v>0.75555555555555454</v>
      </c>
      <c r="U99" s="22">
        <v>0.75694444444444342</v>
      </c>
      <c r="V99" s="22">
        <v>0.7583333333333323</v>
      </c>
      <c r="W99" s="25">
        <v>0.76249999999999896</v>
      </c>
      <c r="X99" s="22">
        <v>0.76388888888888784</v>
      </c>
      <c r="Y99" s="22">
        <v>0.76527777777777672</v>
      </c>
      <c r="Z99" s="22">
        <v>0.76666666666666561</v>
      </c>
      <c r="AA99" s="22">
        <v>0.76805555555555449</v>
      </c>
      <c r="AB99" s="22">
        <v>0.77013888888888782</v>
      </c>
      <c r="AC99" s="22">
        <v>0.7715277777777767</v>
      </c>
      <c r="AD99" s="22">
        <v>0.77430555555555447</v>
      </c>
      <c r="AE99" s="15"/>
      <c r="AF99" s="15"/>
      <c r="AG99" s="1"/>
      <c r="AH99" s="1"/>
      <c r="AI99" s="9">
        <v>4.5833333333333282E-2</v>
      </c>
      <c r="AJ99" s="9"/>
      <c r="AK99" s="1"/>
      <c r="AL99" s="1"/>
      <c r="AM99" s="9" t="s">
        <v>4</v>
      </c>
      <c r="AN99" s="6"/>
      <c r="AO99" s="1"/>
      <c r="AP99" s="16">
        <v>0</v>
      </c>
      <c r="AQ99" s="17">
        <v>0</v>
      </c>
      <c r="AR99" s="26">
        <v>0</v>
      </c>
      <c r="AS99" s="26">
        <v>27.02</v>
      </c>
      <c r="AT99" s="1"/>
      <c r="AU99" s="1" t="s">
        <v>0</v>
      </c>
      <c r="AV99" s="1" t="s">
        <v>62</v>
      </c>
      <c r="AW99" s="9">
        <v>5.5555555555547587E-3</v>
      </c>
      <c r="AX99" s="1"/>
      <c r="AY99" s="23">
        <v>17</v>
      </c>
      <c r="AZ99" s="15"/>
      <c r="BA99" s="15"/>
      <c r="BB99" s="1"/>
      <c r="BC99" s="22">
        <v>0.6756944444444436</v>
      </c>
      <c r="BD99" s="22">
        <v>0.67847222222222137</v>
      </c>
      <c r="BE99" s="22">
        <v>0.68055555555555469</v>
      </c>
      <c r="BF99" s="22">
        <v>0.68333333333333246</v>
      </c>
      <c r="BG99" s="22">
        <v>0.68472222222222134</v>
      </c>
      <c r="BH99" s="22">
        <v>0.68611111111111023</v>
      </c>
      <c r="BI99" s="22">
        <v>0.68680555555555467</v>
      </c>
      <c r="BJ99" s="27">
        <v>0.688888888888888</v>
      </c>
      <c r="BK99" s="22">
        <v>0.69305555555555465</v>
      </c>
      <c r="BL99" s="22">
        <v>0.69444444444444353</v>
      </c>
      <c r="BM99" s="22">
        <v>0.69583333333333242</v>
      </c>
      <c r="BN99" s="22">
        <v>0.69791666666666574</v>
      </c>
      <c r="BO99" s="22">
        <v>0.69999999999999907</v>
      </c>
      <c r="BP99" s="22">
        <v>0.70277777777777684</v>
      </c>
      <c r="BQ99" s="22">
        <v>0.70416666666666572</v>
      </c>
      <c r="BR99" s="22">
        <v>0.7055555555555546</v>
      </c>
      <c r="BS99" s="22">
        <v>0.70694444444444349</v>
      </c>
      <c r="BT99" s="22">
        <v>0.70763888888888793</v>
      </c>
      <c r="BU99" s="22">
        <v>0.7104166666666657</v>
      </c>
      <c r="BV99" s="12">
        <v>0.71458333333333235</v>
      </c>
      <c r="BW99" s="22">
        <v>0.71736111111111012</v>
      </c>
      <c r="BX99" s="22">
        <v>0.72083333333333233</v>
      </c>
      <c r="BY99" s="22">
        <v>0.72222222222222121</v>
      </c>
      <c r="BZ99" s="22">
        <v>0.72499999999999898</v>
      </c>
      <c r="CA99" s="22"/>
      <c r="CB99" s="15"/>
      <c r="CC99" s="15"/>
      <c r="CD99" s="15"/>
      <c r="CE99" s="15"/>
    </row>
    <row r="100" spans="1:83">
      <c r="A100" s="43" t="s">
        <v>0</v>
      </c>
      <c r="B100" s="43" t="s">
        <v>61</v>
      </c>
      <c r="C100" s="23">
        <v>20</v>
      </c>
      <c r="D100" s="24">
        <v>0.72638888888888886</v>
      </c>
      <c r="E100" s="15"/>
      <c r="F100" s="15"/>
      <c r="G100" s="22">
        <v>0.73333333333333339</v>
      </c>
      <c r="H100" s="22">
        <v>0.73541666666666672</v>
      </c>
      <c r="I100" s="22">
        <v>0.7368055555555556</v>
      </c>
      <c r="J100" s="22">
        <v>0.74027777777777781</v>
      </c>
      <c r="K100" s="12">
        <v>0.74375000000000002</v>
      </c>
      <c r="L100" s="22">
        <v>0.74652777777777779</v>
      </c>
      <c r="M100" s="22">
        <v>0.74861111111111112</v>
      </c>
      <c r="N100" s="22">
        <v>0.74930555555555556</v>
      </c>
      <c r="O100" s="22">
        <v>0.75</v>
      </c>
      <c r="P100" s="22">
        <v>0.75138888888888888</v>
      </c>
      <c r="Q100" s="22">
        <v>0.75277777777777777</v>
      </c>
      <c r="R100" s="22">
        <v>0.75555555555555565</v>
      </c>
      <c r="S100" s="22">
        <v>0.75763888888888897</v>
      </c>
      <c r="T100" s="22">
        <v>0.76041666666666674</v>
      </c>
      <c r="U100" s="22">
        <v>0.76180555555555562</v>
      </c>
      <c r="V100" s="22">
        <v>0.76319444444444451</v>
      </c>
      <c r="W100" s="25">
        <v>0.76736111111111116</v>
      </c>
      <c r="X100" s="22">
        <v>0.76875000000000004</v>
      </c>
      <c r="Y100" s="22">
        <v>0.77013888888888893</v>
      </c>
      <c r="Z100" s="22">
        <v>0.77152777777777781</v>
      </c>
      <c r="AA100" s="22">
        <v>0.7729166666666667</v>
      </c>
      <c r="AB100" s="22">
        <v>0.77500000000000002</v>
      </c>
      <c r="AC100" s="22">
        <v>0.77638888888888891</v>
      </c>
      <c r="AD100" s="22">
        <v>0.77916666666666667</v>
      </c>
      <c r="AE100" s="32">
        <v>0.78611111111111109</v>
      </c>
      <c r="AF100" s="15"/>
      <c r="AG100" s="1"/>
      <c r="AH100" s="1"/>
      <c r="AI100" s="9">
        <v>4.5833333333333282E-2</v>
      </c>
      <c r="AJ100" s="9"/>
      <c r="AK100" s="1"/>
      <c r="AL100" s="1"/>
      <c r="AM100" s="29" t="s">
        <v>3</v>
      </c>
      <c r="AN100" s="6"/>
      <c r="AO100" s="1"/>
      <c r="AP100" s="16">
        <v>0</v>
      </c>
      <c r="AQ100" s="17">
        <v>0</v>
      </c>
      <c r="AR100" s="26">
        <v>0</v>
      </c>
      <c r="AS100" s="26">
        <v>27.02</v>
      </c>
      <c r="AT100" s="1"/>
      <c r="AU100" s="1" t="s">
        <v>0</v>
      </c>
      <c r="AV100" s="1" t="s">
        <v>62</v>
      </c>
      <c r="AW100" s="9">
        <v>4.861111111111871E-3</v>
      </c>
      <c r="AX100" s="1"/>
      <c r="AY100" s="20">
        <v>4</v>
      </c>
      <c r="AZ100" s="15"/>
      <c r="BA100" s="22"/>
      <c r="BB100" s="1"/>
      <c r="BC100" s="22">
        <v>0.68055555555555547</v>
      </c>
      <c r="BD100" s="22">
        <v>0.68333333333333324</v>
      </c>
      <c r="BE100" s="22">
        <v>0.68541666666666656</v>
      </c>
      <c r="BF100" s="22">
        <v>0.68819444444444433</v>
      </c>
      <c r="BG100" s="22">
        <v>0.68958333333333321</v>
      </c>
      <c r="BH100" s="22">
        <v>0.6909722222222221</v>
      </c>
      <c r="BI100" s="22">
        <v>0.69166666666666654</v>
      </c>
      <c r="BJ100" s="27">
        <v>0.69374999999999987</v>
      </c>
      <c r="BK100" s="22">
        <v>0.69791666666666652</v>
      </c>
      <c r="BL100" s="22">
        <v>0.6993055555555554</v>
      </c>
      <c r="BM100" s="22">
        <v>0.70069444444444429</v>
      </c>
      <c r="BN100" s="22">
        <v>0.70277777777777761</v>
      </c>
      <c r="BO100" s="22">
        <v>0.70486111111111094</v>
      </c>
      <c r="BP100" s="22">
        <v>0.70763888888888871</v>
      </c>
      <c r="BQ100" s="22">
        <v>0.70902777777777759</v>
      </c>
      <c r="BR100" s="22">
        <v>0.71041666666666647</v>
      </c>
      <c r="BS100" s="22">
        <v>0.71180555555555536</v>
      </c>
      <c r="BT100" s="22">
        <v>0.7124999999999998</v>
      </c>
      <c r="BU100" s="22">
        <v>0.71527777777777757</v>
      </c>
      <c r="BV100" s="12">
        <v>0.71944444444444422</v>
      </c>
      <c r="BW100" s="22">
        <v>0.72222222222222199</v>
      </c>
      <c r="BX100" s="22">
        <v>0.7256944444444442</v>
      </c>
      <c r="BY100" s="22">
        <v>0.72708333333333308</v>
      </c>
      <c r="BZ100" s="22">
        <v>0.72986111111111085</v>
      </c>
      <c r="CA100" s="22"/>
      <c r="CB100" s="15"/>
      <c r="CC100" s="15"/>
      <c r="CD100" s="15"/>
      <c r="CE100" s="15"/>
    </row>
    <row r="101" spans="1:83">
      <c r="A101" s="1" t="s">
        <v>60</v>
      </c>
      <c r="B101" s="1" t="s">
        <v>61</v>
      </c>
      <c r="C101" s="20">
        <v>4</v>
      </c>
      <c r="D101" s="21"/>
      <c r="E101" s="15"/>
      <c r="F101" s="15"/>
      <c r="G101" s="22">
        <v>0.73541666666666661</v>
      </c>
      <c r="H101" s="22">
        <v>0.73749999999999993</v>
      </c>
      <c r="I101" s="22">
        <v>0.73888888888888893</v>
      </c>
      <c r="J101" s="22">
        <v>0.74236111111111114</v>
      </c>
      <c r="K101" s="12">
        <v>0.74583333333333324</v>
      </c>
      <c r="L101" s="22">
        <v>0.74861111111111112</v>
      </c>
      <c r="M101" s="22"/>
      <c r="N101" s="22"/>
      <c r="O101" s="22"/>
      <c r="P101" s="22"/>
      <c r="Q101" s="22"/>
      <c r="R101" s="22"/>
      <c r="S101" s="22">
        <v>0.75555555555555554</v>
      </c>
      <c r="T101" s="22"/>
      <c r="U101" s="22">
        <v>0.75833333333333341</v>
      </c>
      <c r="V101" s="22"/>
      <c r="W101" s="25">
        <v>0.7631944444444444</v>
      </c>
      <c r="X101" s="22"/>
      <c r="Y101" s="22"/>
      <c r="Z101" s="22"/>
      <c r="AA101" s="22"/>
      <c r="AB101" s="22"/>
      <c r="AC101" s="22"/>
      <c r="AD101" s="22"/>
      <c r="AE101" s="22"/>
      <c r="AF101" s="15"/>
      <c r="AG101" s="20" t="s">
        <v>51</v>
      </c>
      <c r="AH101" s="1"/>
      <c r="AI101" s="9"/>
      <c r="AJ101" s="9"/>
      <c r="AK101" s="1"/>
      <c r="AL101" s="1"/>
      <c r="AM101" s="9"/>
      <c r="AN101" s="6"/>
      <c r="AO101" s="1"/>
      <c r="AP101" s="16">
        <v>0</v>
      </c>
      <c r="AQ101" s="17">
        <v>0</v>
      </c>
      <c r="AR101" s="26">
        <v>0</v>
      </c>
      <c r="AS101" s="26" t="s">
        <v>48</v>
      </c>
      <c r="AT101" s="1"/>
      <c r="AU101" s="1"/>
      <c r="AV101" s="1"/>
      <c r="AW101" s="3"/>
      <c r="AX101" s="1"/>
      <c r="AY101" s="28"/>
      <c r="AZ101" s="15"/>
      <c r="BA101" s="22"/>
      <c r="BB101" s="1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15"/>
      <c r="CC101" s="15"/>
      <c r="CD101" s="15"/>
      <c r="CE101" s="15"/>
    </row>
    <row r="102" spans="1:83">
      <c r="A102" s="43" t="s">
        <v>0</v>
      </c>
      <c r="B102" s="43" t="s">
        <v>61</v>
      </c>
      <c r="C102" s="23">
        <v>21</v>
      </c>
      <c r="D102" s="21"/>
      <c r="E102" s="15"/>
      <c r="F102" s="15"/>
      <c r="G102" s="22">
        <v>0.73888888888888793</v>
      </c>
      <c r="H102" s="22">
        <v>0.74097222222222126</v>
      </c>
      <c r="I102" s="22">
        <v>0.74236111111111014</v>
      </c>
      <c r="J102" s="22">
        <v>0.74583333333333235</v>
      </c>
      <c r="K102" s="12">
        <v>0.74930555555555456</v>
      </c>
      <c r="L102" s="22">
        <v>0.75208333333333233</v>
      </c>
      <c r="M102" s="22">
        <v>0.75416666666666565</v>
      </c>
      <c r="N102" s="22">
        <v>0.75486111111111009</v>
      </c>
      <c r="O102" s="22">
        <v>0.75555555555555454</v>
      </c>
      <c r="P102" s="22">
        <v>0.75694444444444342</v>
      </c>
      <c r="Q102" s="22">
        <v>0.7583333333333323</v>
      </c>
      <c r="R102" s="22">
        <v>0.76111111111111018</v>
      </c>
      <c r="S102" s="22">
        <v>0.76319444444444351</v>
      </c>
      <c r="T102" s="22">
        <v>0.76597222222222128</v>
      </c>
      <c r="U102" s="22">
        <v>0.76736111111111016</v>
      </c>
      <c r="V102" s="22">
        <v>0.76874999999999905</v>
      </c>
      <c r="W102" s="25">
        <v>0.7729166666666657</v>
      </c>
      <c r="X102" s="22">
        <v>0.77430555555555458</v>
      </c>
      <c r="Y102" s="22">
        <v>0.77569444444444346</v>
      </c>
      <c r="Z102" s="22">
        <v>0.77708333333333235</v>
      </c>
      <c r="AA102" s="22">
        <v>0.77847222222222123</v>
      </c>
      <c r="AB102" s="22">
        <v>0.78055555555555456</v>
      </c>
      <c r="AC102" s="22">
        <v>0.78194444444444344</v>
      </c>
      <c r="AD102" s="22">
        <v>0.78472222222222121</v>
      </c>
      <c r="AE102" s="15"/>
      <c r="AF102" s="15"/>
      <c r="AG102" s="15"/>
      <c r="AH102" s="1"/>
      <c r="AI102" s="9">
        <v>4.5833333333333282E-2</v>
      </c>
      <c r="AJ102" s="9"/>
      <c r="AK102" s="1"/>
      <c r="AL102" s="1"/>
      <c r="AM102" s="9" t="s">
        <v>4</v>
      </c>
      <c r="AN102" s="6"/>
      <c r="AO102" s="1"/>
      <c r="AP102" s="16">
        <v>0</v>
      </c>
      <c r="AQ102" s="17">
        <v>0</v>
      </c>
      <c r="AR102" s="26">
        <v>0</v>
      </c>
      <c r="AS102" s="26">
        <v>27.02</v>
      </c>
      <c r="AT102" s="1"/>
      <c r="AU102" s="1" t="s">
        <v>0</v>
      </c>
      <c r="AV102" s="1" t="s">
        <v>62</v>
      </c>
      <c r="AW102" s="9">
        <v>5.5555555555547587E-3</v>
      </c>
      <c r="AX102" s="1"/>
      <c r="AY102" s="23">
        <v>21</v>
      </c>
      <c r="AZ102" s="15"/>
      <c r="BA102" s="15"/>
      <c r="BB102" s="1"/>
      <c r="BC102" s="22">
        <v>0.68611111111111023</v>
      </c>
      <c r="BD102" s="22">
        <v>0.688888888888888</v>
      </c>
      <c r="BE102" s="22">
        <v>0.69097222222222132</v>
      </c>
      <c r="BF102" s="22">
        <v>0.69374999999999909</v>
      </c>
      <c r="BG102" s="22">
        <v>0.69513888888888797</v>
      </c>
      <c r="BH102" s="22">
        <v>0.69652777777777686</v>
      </c>
      <c r="BI102" s="22">
        <v>0.6972222222222213</v>
      </c>
      <c r="BJ102" s="27">
        <v>0.69930555555555463</v>
      </c>
      <c r="BK102" s="22">
        <v>0.70347222222222128</v>
      </c>
      <c r="BL102" s="22">
        <v>0.70486111111111016</v>
      </c>
      <c r="BM102" s="22">
        <v>0.70624999999999905</v>
      </c>
      <c r="BN102" s="22">
        <v>0.70833333333333237</v>
      </c>
      <c r="BO102" s="22">
        <v>0.71041666666666581</v>
      </c>
      <c r="BP102" s="22">
        <v>0.71319444444444358</v>
      </c>
      <c r="BQ102" s="22">
        <v>0.71458333333333246</v>
      </c>
      <c r="BR102" s="22">
        <v>0.71597222222222134</v>
      </c>
      <c r="BS102" s="22">
        <v>0.71736111111111023</v>
      </c>
      <c r="BT102" s="22">
        <v>0.71805555555555467</v>
      </c>
      <c r="BU102" s="22">
        <v>0.72083333333333244</v>
      </c>
      <c r="BV102" s="12">
        <v>0.72499999999999909</v>
      </c>
      <c r="BW102" s="22">
        <v>0.72777777777777686</v>
      </c>
      <c r="BX102" s="22">
        <v>0.73124999999999907</v>
      </c>
      <c r="BY102" s="22">
        <v>0.73263888888888795</v>
      </c>
      <c r="BZ102" s="22">
        <v>0.73541666666666572</v>
      </c>
      <c r="CA102" s="22"/>
      <c r="CB102" s="15"/>
      <c r="CC102" s="15"/>
      <c r="CD102" s="15"/>
      <c r="CE102" s="15"/>
    </row>
    <row r="103" spans="1:83">
      <c r="A103" s="43" t="s">
        <v>0</v>
      </c>
      <c r="B103" s="43" t="s">
        <v>61</v>
      </c>
      <c r="C103" s="23">
        <v>23</v>
      </c>
      <c r="D103" s="21"/>
      <c r="E103" s="22"/>
      <c r="F103" s="15"/>
      <c r="G103" s="22">
        <v>0.74444444444444446</v>
      </c>
      <c r="H103" s="22">
        <v>0.74652777777777779</v>
      </c>
      <c r="I103" s="22">
        <v>0.74791666666666667</v>
      </c>
      <c r="J103" s="22">
        <v>0.75138888888888888</v>
      </c>
      <c r="K103" s="12">
        <v>0.75486111111111109</v>
      </c>
      <c r="L103" s="22">
        <v>0.75763888888888886</v>
      </c>
      <c r="M103" s="22">
        <v>0.75972222222222219</v>
      </c>
      <c r="N103" s="22">
        <v>0.76041666666666663</v>
      </c>
      <c r="O103" s="22">
        <v>0.76111111111111107</v>
      </c>
      <c r="P103" s="22">
        <v>0.76249999999999996</v>
      </c>
      <c r="Q103" s="22">
        <v>0.76388888888888884</v>
      </c>
      <c r="R103" s="22">
        <v>0.76666666666666672</v>
      </c>
      <c r="S103" s="22">
        <v>0.76875000000000004</v>
      </c>
      <c r="T103" s="22">
        <v>0.77152777777777781</v>
      </c>
      <c r="U103" s="22">
        <v>0.7729166666666667</v>
      </c>
      <c r="V103" s="22">
        <v>0.77430555555555558</v>
      </c>
      <c r="W103" s="25">
        <v>0.77847222222222223</v>
      </c>
      <c r="X103" s="22">
        <v>0.77986111111111112</v>
      </c>
      <c r="Y103" s="22">
        <v>0.78125</v>
      </c>
      <c r="Z103" s="22">
        <v>0.78263888888888888</v>
      </c>
      <c r="AA103" s="22">
        <v>0.78402777777777777</v>
      </c>
      <c r="AB103" s="22">
        <v>0.78611111111111109</v>
      </c>
      <c r="AC103" s="22">
        <v>0.78749999999999998</v>
      </c>
      <c r="AD103" s="22">
        <v>0.79027777777777775</v>
      </c>
      <c r="AE103" s="22"/>
      <c r="AF103" s="15"/>
      <c r="AG103" s="15"/>
      <c r="AH103" s="1"/>
      <c r="AI103" s="9">
        <v>4.5833333333333282E-2</v>
      </c>
      <c r="AJ103" s="9"/>
      <c r="AK103" s="1"/>
      <c r="AL103" s="1"/>
      <c r="AM103" s="9" t="s">
        <v>2</v>
      </c>
      <c r="AN103" s="6"/>
      <c r="AO103" s="1"/>
      <c r="AP103" s="16">
        <v>0</v>
      </c>
      <c r="AQ103" s="17">
        <v>0</v>
      </c>
      <c r="AR103" s="26">
        <v>0</v>
      </c>
      <c r="AS103" s="26">
        <v>27.02</v>
      </c>
      <c r="AT103" s="1"/>
      <c r="AU103" s="1" t="s">
        <v>0</v>
      </c>
      <c r="AV103" s="1" t="s">
        <v>62</v>
      </c>
      <c r="AW103" s="9">
        <v>4.861111111111982E-3</v>
      </c>
      <c r="AX103" s="1"/>
      <c r="AY103" s="23">
        <v>23</v>
      </c>
      <c r="AZ103" s="15"/>
      <c r="BA103" s="22"/>
      <c r="BB103" s="1"/>
      <c r="BC103" s="22">
        <v>0.69097222222222221</v>
      </c>
      <c r="BD103" s="22">
        <v>0.69374999999999998</v>
      </c>
      <c r="BE103" s="22">
        <v>0.6958333333333333</v>
      </c>
      <c r="BF103" s="22">
        <v>0.69861111111111107</v>
      </c>
      <c r="BG103" s="22">
        <v>0.7</v>
      </c>
      <c r="BH103" s="22">
        <v>0.70138888888888884</v>
      </c>
      <c r="BI103" s="22">
        <v>0.70208333333333328</v>
      </c>
      <c r="BJ103" s="27">
        <v>0.70416666666666661</v>
      </c>
      <c r="BK103" s="22">
        <v>0.70833333333333326</v>
      </c>
      <c r="BL103" s="22">
        <v>0.70972222222222214</v>
      </c>
      <c r="BM103" s="22">
        <v>0.71111111111111103</v>
      </c>
      <c r="BN103" s="22">
        <v>0.71319444444444435</v>
      </c>
      <c r="BO103" s="22">
        <v>0.71527777777777779</v>
      </c>
      <c r="BP103" s="22">
        <v>0.71805555555555556</v>
      </c>
      <c r="BQ103" s="22">
        <v>0.71944444444444444</v>
      </c>
      <c r="BR103" s="22">
        <v>0.72083333333333333</v>
      </c>
      <c r="BS103" s="22">
        <v>0.72222222222222221</v>
      </c>
      <c r="BT103" s="22">
        <v>0.72291666666666665</v>
      </c>
      <c r="BU103" s="22">
        <v>0.72569444444444442</v>
      </c>
      <c r="BV103" s="12">
        <v>0.72986111111111107</v>
      </c>
      <c r="BW103" s="22">
        <v>0.73263888888888884</v>
      </c>
      <c r="BX103" s="22">
        <v>0.73611111111111105</v>
      </c>
      <c r="BY103" s="22">
        <v>0.73749999999999993</v>
      </c>
      <c r="BZ103" s="22">
        <v>0.7402777777777777</v>
      </c>
      <c r="CA103" s="22"/>
      <c r="CB103" s="15"/>
      <c r="CC103" s="15"/>
      <c r="CD103" s="15"/>
      <c r="CE103" s="15"/>
    </row>
    <row r="104" spans="1:83">
      <c r="A104" s="43" t="s">
        <v>0</v>
      </c>
      <c r="B104" s="43" t="s">
        <v>61</v>
      </c>
      <c r="C104" s="23">
        <v>25</v>
      </c>
      <c r="D104" s="21"/>
      <c r="E104" s="15"/>
      <c r="F104" s="15"/>
      <c r="G104" s="22">
        <v>0.74930555555555445</v>
      </c>
      <c r="H104" s="22">
        <v>0.75138888888888777</v>
      </c>
      <c r="I104" s="22">
        <v>0.75277777777777666</v>
      </c>
      <c r="J104" s="22">
        <v>0.75624999999999887</v>
      </c>
      <c r="K104" s="12">
        <v>0.75972222222222108</v>
      </c>
      <c r="L104" s="22">
        <v>0.76249999999999885</v>
      </c>
      <c r="M104" s="22">
        <v>0.76458333333333217</v>
      </c>
      <c r="N104" s="22">
        <v>0.76527777777777661</v>
      </c>
      <c r="O104" s="22">
        <v>0.76597222222222106</v>
      </c>
      <c r="P104" s="22">
        <v>0.76736111111110994</v>
      </c>
      <c r="Q104" s="22">
        <v>0.76874999999999882</v>
      </c>
      <c r="R104" s="22">
        <v>0.7715277777777767</v>
      </c>
      <c r="S104" s="22">
        <v>0.77361111111111003</v>
      </c>
      <c r="T104" s="22">
        <v>0.7763888888888878</v>
      </c>
      <c r="U104" s="22">
        <v>0.77777777777777668</v>
      </c>
      <c r="V104" s="22">
        <v>0.77916666666666556</v>
      </c>
      <c r="W104" s="25">
        <v>0.78333333333333222</v>
      </c>
      <c r="X104" s="22">
        <v>0.7847222222222211</v>
      </c>
      <c r="Y104" s="22">
        <v>0.78611111111110998</v>
      </c>
      <c r="Z104" s="22">
        <v>0.78749999999999887</v>
      </c>
      <c r="AA104" s="22">
        <v>0.78888888888888775</v>
      </c>
      <c r="AB104" s="22">
        <v>0.79097222222222108</v>
      </c>
      <c r="AC104" s="22">
        <v>0.79236111111110996</v>
      </c>
      <c r="AD104" s="22">
        <v>0.79513888888888773</v>
      </c>
      <c r="AE104" s="32">
        <v>0.79861111111110994</v>
      </c>
      <c r="AF104" s="15"/>
      <c r="AG104" s="15"/>
      <c r="AH104" s="1"/>
      <c r="AI104" s="9">
        <v>4.5833333333333282E-2</v>
      </c>
      <c r="AJ104" s="9"/>
      <c r="AK104" s="1"/>
      <c r="AL104" s="1"/>
      <c r="AM104" s="9" t="s">
        <v>4</v>
      </c>
      <c r="AN104" s="6"/>
      <c r="AO104" s="1"/>
      <c r="AP104" s="16">
        <v>0</v>
      </c>
      <c r="AQ104" s="17">
        <v>0</v>
      </c>
      <c r="AR104" s="26">
        <v>0</v>
      </c>
      <c r="AS104" s="26">
        <v>27.02</v>
      </c>
      <c r="AT104" s="1"/>
      <c r="AU104" s="1" t="s">
        <v>0</v>
      </c>
      <c r="AV104" s="1" t="s">
        <v>62</v>
      </c>
      <c r="AW104" s="9">
        <v>5.5555555555546476E-3</v>
      </c>
      <c r="AX104" s="1"/>
      <c r="AY104" s="23">
        <v>25</v>
      </c>
      <c r="AZ104" s="15"/>
      <c r="BA104" s="15"/>
      <c r="BB104" s="1"/>
      <c r="BC104" s="22">
        <v>0.69652777777777686</v>
      </c>
      <c r="BD104" s="22">
        <v>0.69930555555555463</v>
      </c>
      <c r="BE104" s="22">
        <v>0.70138888888888795</v>
      </c>
      <c r="BF104" s="22">
        <v>0.70416666666666572</v>
      </c>
      <c r="BG104" s="22">
        <v>0.7055555555555546</v>
      </c>
      <c r="BH104" s="22">
        <v>0.70694444444444349</v>
      </c>
      <c r="BI104" s="22">
        <v>0.70763888888888793</v>
      </c>
      <c r="BJ104" s="27">
        <v>0.70972222222222126</v>
      </c>
      <c r="BK104" s="22">
        <v>0.71388888888888791</v>
      </c>
      <c r="BL104" s="22">
        <v>0.71527777777777679</v>
      </c>
      <c r="BM104" s="22">
        <v>0.71666666666666567</v>
      </c>
      <c r="BN104" s="22">
        <v>0.718749999999999</v>
      </c>
      <c r="BO104" s="22">
        <v>0.72083333333333233</v>
      </c>
      <c r="BP104" s="22">
        <v>0.72361111111111009</v>
      </c>
      <c r="BQ104" s="22">
        <v>0.72499999999999898</v>
      </c>
      <c r="BR104" s="22">
        <v>0.72638888888888786</v>
      </c>
      <c r="BS104" s="22">
        <v>0.72777777777777675</v>
      </c>
      <c r="BT104" s="22">
        <v>0.72847222222222119</v>
      </c>
      <c r="BU104" s="22">
        <v>0.73124999999999896</v>
      </c>
      <c r="BV104" s="12">
        <v>0.73541666666666561</v>
      </c>
      <c r="BW104" s="22">
        <v>0.73819444444444338</v>
      </c>
      <c r="BX104" s="22">
        <v>0.74166666666666559</v>
      </c>
      <c r="BY104" s="22">
        <v>0.74305555555555447</v>
      </c>
      <c r="BZ104" s="22">
        <v>0.74583333333333224</v>
      </c>
      <c r="CA104" s="22"/>
      <c r="CB104" s="15"/>
      <c r="CC104" s="15"/>
      <c r="CD104" s="15"/>
      <c r="CE104" s="15"/>
    </row>
    <row r="105" spans="1:83">
      <c r="A105" s="43" t="s">
        <v>0</v>
      </c>
      <c r="B105" s="43" t="s">
        <v>61</v>
      </c>
      <c r="C105" s="23">
        <v>9</v>
      </c>
      <c r="D105" s="21"/>
      <c r="E105" s="15"/>
      <c r="F105" s="15"/>
      <c r="G105" s="22">
        <v>0.75416666666666676</v>
      </c>
      <c r="H105" s="22">
        <v>0.75625000000000009</v>
      </c>
      <c r="I105" s="22">
        <v>0.75763888888888897</v>
      </c>
      <c r="J105" s="22">
        <v>0.76111111111111118</v>
      </c>
      <c r="K105" s="12">
        <v>0.76458333333333339</v>
      </c>
      <c r="L105" s="22">
        <v>0.76736111111111116</v>
      </c>
      <c r="M105" s="22">
        <v>0.76944444444444449</v>
      </c>
      <c r="N105" s="22">
        <v>0.77013888888888893</v>
      </c>
      <c r="O105" s="22">
        <v>0.77083333333333337</v>
      </c>
      <c r="P105" s="22">
        <v>0.77222222222222225</v>
      </c>
      <c r="Q105" s="22">
        <v>0.77361111111111114</v>
      </c>
      <c r="R105" s="22">
        <v>0.77638888888888902</v>
      </c>
      <c r="S105" s="22">
        <v>0.77847222222222234</v>
      </c>
      <c r="T105" s="22">
        <v>0.78125000000000011</v>
      </c>
      <c r="U105" s="22">
        <v>0.78263888888888899</v>
      </c>
      <c r="V105" s="22">
        <v>0.78402777777777788</v>
      </c>
      <c r="W105" s="25">
        <v>0.78819444444444453</v>
      </c>
      <c r="X105" s="22">
        <v>0.78958333333333341</v>
      </c>
      <c r="Y105" s="22">
        <v>0.7909722222222223</v>
      </c>
      <c r="Z105" s="22">
        <v>0.79236111111111118</v>
      </c>
      <c r="AA105" s="22">
        <v>0.79375000000000007</v>
      </c>
      <c r="AB105" s="22">
        <v>0.79583333333333339</v>
      </c>
      <c r="AC105" s="22">
        <v>0.79722222222222228</v>
      </c>
      <c r="AD105" s="22">
        <v>0.8</v>
      </c>
      <c r="AE105" s="32">
        <v>0.80347222222222225</v>
      </c>
      <c r="AF105" s="15"/>
      <c r="AG105" s="15"/>
      <c r="AH105" s="1"/>
      <c r="AI105" s="9">
        <v>4.5833333333333282E-2</v>
      </c>
      <c r="AJ105" s="9"/>
      <c r="AK105" s="1"/>
      <c r="AL105" s="1"/>
      <c r="AM105" s="9" t="s">
        <v>2</v>
      </c>
      <c r="AN105" s="6"/>
      <c r="AO105" s="1"/>
      <c r="AP105" s="16">
        <v>0</v>
      </c>
      <c r="AQ105" s="17">
        <v>0</v>
      </c>
      <c r="AR105" s="26">
        <v>0</v>
      </c>
      <c r="AS105" s="26">
        <v>27.02</v>
      </c>
      <c r="AT105" s="1"/>
      <c r="AU105" s="1" t="s">
        <v>0</v>
      </c>
      <c r="AV105" s="1" t="s">
        <v>62</v>
      </c>
      <c r="AW105" s="9">
        <v>4.861111111111982E-3</v>
      </c>
      <c r="AX105" s="1"/>
      <c r="AY105" s="23">
        <v>9</v>
      </c>
      <c r="AZ105" s="15"/>
      <c r="BA105" s="15"/>
      <c r="BB105" s="3"/>
      <c r="BC105" s="22">
        <v>0.70138888888888884</v>
      </c>
      <c r="BD105" s="22">
        <v>0.70416666666666661</v>
      </c>
      <c r="BE105" s="22">
        <v>0.70624999999999993</v>
      </c>
      <c r="BF105" s="22">
        <v>0.7090277777777777</v>
      </c>
      <c r="BG105" s="22">
        <v>0.71041666666666659</v>
      </c>
      <c r="BH105" s="22">
        <v>0.71180555555555547</v>
      </c>
      <c r="BI105" s="22">
        <v>0.71249999999999991</v>
      </c>
      <c r="BJ105" s="27">
        <v>0.71458333333333324</v>
      </c>
      <c r="BK105" s="22">
        <v>0.71874999999999989</v>
      </c>
      <c r="BL105" s="22">
        <v>0.72013888888888877</v>
      </c>
      <c r="BM105" s="22">
        <v>0.72152777777777766</v>
      </c>
      <c r="BN105" s="22">
        <v>0.72361111111111098</v>
      </c>
      <c r="BO105" s="22">
        <v>0.72569444444444431</v>
      </c>
      <c r="BP105" s="22">
        <v>0.72847222222222208</v>
      </c>
      <c r="BQ105" s="22">
        <v>0.72986111111111096</v>
      </c>
      <c r="BR105" s="22">
        <v>0.73124999999999984</v>
      </c>
      <c r="BS105" s="22">
        <v>0.73263888888888873</v>
      </c>
      <c r="BT105" s="22">
        <v>0.73333333333333317</v>
      </c>
      <c r="BU105" s="22">
        <v>0.73611111111111094</v>
      </c>
      <c r="BV105" s="12">
        <v>0.74027777777777759</v>
      </c>
      <c r="BW105" s="22">
        <v>0.74305555555555536</v>
      </c>
      <c r="BX105" s="22">
        <v>0.74652777777777757</v>
      </c>
      <c r="BY105" s="22">
        <v>0.74791666666666645</v>
      </c>
      <c r="BZ105" s="22">
        <v>0.75069444444444422</v>
      </c>
      <c r="CA105" s="22"/>
      <c r="CB105" s="15"/>
      <c r="CC105" s="15"/>
      <c r="CD105" s="15"/>
      <c r="CE105" s="15"/>
    </row>
    <row r="106" spans="1:83">
      <c r="A106" s="43" t="s">
        <v>0</v>
      </c>
      <c r="B106" s="43" t="s">
        <v>61</v>
      </c>
      <c r="C106" s="23">
        <v>5</v>
      </c>
      <c r="D106" s="21"/>
      <c r="E106" s="15"/>
      <c r="F106" s="15"/>
      <c r="G106" s="22">
        <v>0.75972222222222119</v>
      </c>
      <c r="H106" s="22">
        <v>0.76180555555555451</v>
      </c>
      <c r="I106" s="22">
        <v>0.7631944444444434</v>
      </c>
      <c r="J106" s="22">
        <v>0.76666666666666561</v>
      </c>
      <c r="K106" s="12">
        <v>0.77013888888888782</v>
      </c>
      <c r="L106" s="22">
        <v>0.77291666666666559</v>
      </c>
      <c r="M106" s="22">
        <v>0.77499999999999891</v>
      </c>
      <c r="N106" s="22">
        <v>0.77569444444444335</v>
      </c>
      <c r="O106" s="22">
        <v>0.7763888888888878</v>
      </c>
      <c r="P106" s="22">
        <v>0.77777777777777668</v>
      </c>
      <c r="Q106" s="22">
        <v>0.77916666666666556</v>
      </c>
      <c r="R106" s="22">
        <v>0.78194444444444344</v>
      </c>
      <c r="S106" s="22">
        <v>0.78402777777777677</v>
      </c>
      <c r="T106" s="22">
        <v>0.78680555555555454</v>
      </c>
      <c r="U106" s="22">
        <v>0.78819444444444342</v>
      </c>
      <c r="V106" s="22">
        <v>0.7895833333333323</v>
      </c>
      <c r="W106" s="25">
        <v>0.79374999999999896</v>
      </c>
      <c r="X106" s="22">
        <v>0.79513888888888784</v>
      </c>
      <c r="Y106" s="22">
        <v>0.79652777777777672</v>
      </c>
      <c r="Z106" s="22">
        <v>0.79791666666666561</v>
      </c>
      <c r="AA106" s="22">
        <v>0.79930555555555449</v>
      </c>
      <c r="AB106" s="22">
        <v>0.80138888888888782</v>
      </c>
      <c r="AC106" s="22">
        <v>0.8027777777777767</v>
      </c>
      <c r="AD106" s="22">
        <v>0.80555555555555447</v>
      </c>
      <c r="AE106" s="15"/>
      <c r="AF106" s="15"/>
      <c r="AG106" s="15"/>
      <c r="AH106" s="1"/>
      <c r="AI106" s="9">
        <v>4.5833333333333282E-2</v>
      </c>
      <c r="AJ106" s="9"/>
      <c r="AK106" s="1"/>
      <c r="AL106" s="1"/>
      <c r="AM106" s="9" t="s">
        <v>4</v>
      </c>
      <c r="AN106" s="6"/>
      <c r="AO106" s="1"/>
      <c r="AP106" s="16">
        <v>0</v>
      </c>
      <c r="AQ106" s="17">
        <v>0</v>
      </c>
      <c r="AR106" s="26">
        <v>0</v>
      </c>
      <c r="AS106" s="26">
        <v>27.02</v>
      </c>
      <c r="AT106" s="1"/>
      <c r="AU106" s="1" t="s">
        <v>0</v>
      </c>
      <c r="AV106" s="1" t="s">
        <v>62</v>
      </c>
      <c r="AW106" s="9">
        <v>5.5555555555546476E-3</v>
      </c>
      <c r="AX106" s="1"/>
      <c r="AY106" s="23">
        <v>5</v>
      </c>
      <c r="AZ106" s="15"/>
      <c r="BA106" s="15"/>
      <c r="BB106" s="1"/>
      <c r="BC106" s="22">
        <v>0.70694444444444349</v>
      </c>
      <c r="BD106" s="22">
        <v>0.70972222222222126</v>
      </c>
      <c r="BE106" s="22">
        <v>0.71180555555555458</v>
      </c>
      <c r="BF106" s="22">
        <v>0.71458333333333235</v>
      </c>
      <c r="BG106" s="22">
        <v>0.71597222222222123</v>
      </c>
      <c r="BH106" s="22">
        <v>0.71736111111111012</v>
      </c>
      <c r="BI106" s="22">
        <v>0.71805555555555456</v>
      </c>
      <c r="BJ106" s="27">
        <v>0.72013888888888788</v>
      </c>
      <c r="BK106" s="22">
        <v>0.72430555555555454</v>
      </c>
      <c r="BL106" s="22">
        <v>0.72569444444444342</v>
      </c>
      <c r="BM106" s="22">
        <v>0.7270833333333323</v>
      </c>
      <c r="BN106" s="22">
        <v>0.72916666666666563</v>
      </c>
      <c r="BO106" s="22">
        <v>0.73124999999999907</v>
      </c>
      <c r="BP106" s="22">
        <v>0.73402777777777684</v>
      </c>
      <c r="BQ106" s="22">
        <v>0.73541666666666572</v>
      </c>
      <c r="BR106" s="22">
        <v>0.7368055555555546</v>
      </c>
      <c r="BS106" s="22">
        <v>0.73819444444444349</v>
      </c>
      <c r="BT106" s="22">
        <v>0.73888888888888793</v>
      </c>
      <c r="BU106" s="22">
        <v>0.7416666666666657</v>
      </c>
      <c r="BV106" s="12">
        <v>0.74583333333333235</v>
      </c>
      <c r="BW106" s="22">
        <v>0.74861111111111012</v>
      </c>
      <c r="BX106" s="22">
        <v>0.75208333333333233</v>
      </c>
      <c r="BY106" s="22">
        <v>0.75347222222222121</v>
      </c>
      <c r="BZ106" s="22">
        <v>0.75624999999999898</v>
      </c>
      <c r="CA106" s="22"/>
      <c r="CB106" s="15"/>
      <c r="CC106" s="15"/>
      <c r="CD106" s="15"/>
      <c r="CE106" s="15"/>
    </row>
    <row r="107" spans="1:83">
      <c r="A107" s="43" t="s">
        <v>0</v>
      </c>
      <c r="B107" s="43" t="s">
        <v>61</v>
      </c>
      <c r="C107" s="23">
        <v>27</v>
      </c>
      <c r="D107" s="21"/>
      <c r="E107" s="15"/>
      <c r="F107" s="15"/>
      <c r="G107" s="22">
        <v>0.76458333333333339</v>
      </c>
      <c r="H107" s="22">
        <v>0.76666666666666672</v>
      </c>
      <c r="I107" s="22">
        <v>0.7680555555555556</v>
      </c>
      <c r="J107" s="22">
        <v>0.77152777777777781</v>
      </c>
      <c r="K107" s="12">
        <v>0.77500000000000002</v>
      </c>
      <c r="L107" s="22">
        <v>0.77777777777777779</v>
      </c>
      <c r="M107" s="22">
        <v>0.77986111111111112</v>
      </c>
      <c r="N107" s="22">
        <v>0.78055555555555556</v>
      </c>
      <c r="O107" s="22">
        <v>0.78125</v>
      </c>
      <c r="P107" s="22">
        <v>0.78263888888888888</v>
      </c>
      <c r="Q107" s="22">
        <v>0.78402777777777777</v>
      </c>
      <c r="R107" s="22">
        <v>0.78680555555555565</v>
      </c>
      <c r="S107" s="22">
        <v>0.78888888888888897</v>
      </c>
      <c r="T107" s="22">
        <v>0.79166666666666674</v>
      </c>
      <c r="U107" s="22">
        <v>0.79305555555555562</v>
      </c>
      <c r="V107" s="22">
        <v>0.79444444444444451</v>
      </c>
      <c r="W107" s="25">
        <v>0.79861111111111116</v>
      </c>
      <c r="X107" s="22">
        <v>0.8</v>
      </c>
      <c r="Y107" s="22">
        <v>0.80138888888888893</v>
      </c>
      <c r="Z107" s="22">
        <v>0.80277777777777781</v>
      </c>
      <c r="AA107" s="22">
        <v>0.8041666666666667</v>
      </c>
      <c r="AB107" s="22">
        <v>0.80625000000000002</v>
      </c>
      <c r="AC107" s="22">
        <v>0.80763888888888891</v>
      </c>
      <c r="AD107" s="22">
        <v>0.81041666666666667</v>
      </c>
      <c r="AE107" s="32">
        <v>0.81388888888888888</v>
      </c>
      <c r="AF107" s="15"/>
      <c r="AG107" s="15"/>
      <c r="AH107" s="1"/>
      <c r="AI107" s="9">
        <v>4.5833333333333282E-2</v>
      </c>
      <c r="AJ107" s="9"/>
      <c r="AK107" s="1"/>
      <c r="AL107" s="1"/>
      <c r="AM107" s="9" t="s">
        <v>4</v>
      </c>
      <c r="AN107" s="6"/>
      <c r="AO107" s="1"/>
      <c r="AP107" s="16">
        <v>0</v>
      </c>
      <c r="AQ107" s="17">
        <v>0</v>
      </c>
      <c r="AR107" s="26">
        <v>0</v>
      </c>
      <c r="AS107" s="26">
        <v>27.02</v>
      </c>
      <c r="AT107" s="1"/>
      <c r="AU107" s="1" t="s">
        <v>0</v>
      </c>
      <c r="AV107" s="1" t="s">
        <v>62</v>
      </c>
      <c r="AW107" s="9">
        <v>4.8611111111110938E-3</v>
      </c>
      <c r="AX107" s="1"/>
      <c r="AY107" s="23">
        <v>27</v>
      </c>
      <c r="AZ107" s="15"/>
      <c r="BA107" s="15"/>
      <c r="BB107" s="1"/>
      <c r="BC107" s="22">
        <v>0.71180555555555458</v>
      </c>
      <c r="BD107" s="22">
        <v>0.71458333333333235</v>
      </c>
      <c r="BE107" s="22">
        <v>0.71666666666666567</v>
      </c>
      <c r="BF107" s="22">
        <v>0.71944444444444344</v>
      </c>
      <c r="BG107" s="22">
        <v>0.72083333333333233</v>
      </c>
      <c r="BH107" s="22">
        <v>0.72222222222222121</v>
      </c>
      <c r="BI107" s="22">
        <v>0.72291666666666565</v>
      </c>
      <c r="BJ107" s="27">
        <v>0.72499999999999898</v>
      </c>
      <c r="BK107" s="22">
        <v>0.72916666666666563</v>
      </c>
      <c r="BL107" s="22">
        <v>0.73055555555555451</v>
      </c>
      <c r="BM107" s="22">
        <v>0.7319444444444434</v>
      </c>
      <c r="BN107" s="22">
        <v>0.73402777777777672</v>
      </c>
      <c r="BO107" s="22">
        <v>0.73611111111111016</v>
      </c>
      <c r="BP107" s="22">
        <v>0.73888888888888793</v>
      </c>
      <c r="BQ107" s="22">
        <v>0.74027777777777681</v>
      </c>
      <c r="BR107" s="22">
        <v>0.7416666666666657</v>
      </c>
      <c r="BS107" s="22">
        <v>0.74305555555555458</v>
      </c>
      <c r="BT107" s="22">
        <v>0.74374999999999902</v>
      </c>
      <c r="BU107" s="22">
        <v>0.74652777777777679</v>
      </c>
      <c r="BV107" s="12">
        <v>0.75069444444444344</v>
      </c>
      <c r="BW107" s="22">
        <v>0.75347222222222121</v>
      </c>
      <c r="BX107" s="22">
        <v>0.75694444444444342</v>
      </c>
      <c r="BY107" s="22">
        <v>0.7583333333333323</v>
      </c>
      <c r="BZ107" s="22">
        <v>0.76111111111111007</v>
      </c>
      <c r="CA107" s="22"/>
      <c r="CB107" s="15"/>
      <c r="CC107" s="15"/>
      <c r="CD107" s="15"/>
      <c r="CE107" s="15"/>
    </row>
    <row r="108" spans="1:83">
      <c r="A108" s="43" t="s">
        <v>0</v>
      </c>
      <c r="B108" s="43" t="s">
        <v>61</v>
      </c>
      <c r="C108" s="23">
        <v>6</v>
      </c>
      <c r="D108" s="21"/>
      <c r="E108" s="15"/>
      <c r="F108" s="15"/>
      <c r="G108" s="22">
        <v>0.77013888888888771</v>
      </c>
      <c r="H108" s="22">
        <v>0.77222222222222103</v>
      </c>
      <c r="I108" s="22">
        <v>0.77361111111110992</v>
      </c>
      <c r="J108" s="22">
        <v>0.77708333333333213</v>
      </c>
      <c r="K108" s="12">
        <v>0.78055555555555434</v>
      </c>
      <c r="L108" s="22">
        <v>0.7833333333333321</v>
      </c>
      <c r="M108" s="22">
        <v>0.78541666666666543</v>
      </c>
      <c r="N108" s="22">
        <v>0.78611111111110987</v>
      </c>
      <c r="O108" s="22">
        <v>0.78680555555555431</v>
      </c>
      <c r="P108" s="22">
        <v>0.7881944444444432</v>
      </c>
      <c r="Q108" s="22">
        <v>0.78958333333333208</v>
      </c>
      <c r="R108" s="22">
        <v>0.79236111111110996</v>
      </c>
      <c r="S108" s="22">
        <v>0.79444444444444329</v>
      </c>
      <c r="T108" s="22">
        <v>0.79722222222222106</v>
      </c>
      <c r="U108" s="22">
        <v>0.79861111111110994</v>
      </c>
      <c r="V108" s="22">
        <v>0.79999999999999882</v>
      </c>
      <c r="W108" s="25">
        <v>0.80416666666666548</v>
      </c>
      <c r="X108" s="22">
        <v>0.80555555555555436</v>
      </c>
      <c r="Y108" s="22">
        <v>0.80694444444444324</v>
      </c>
      <c r="Z108" s="22">
        <v>0.80833333333333213</v>
      </c>
      <c r="AA108" s="22">
        <v>0.80972222222222101</v>
      </c>
      <c r="AB108" s="22">
        <v>0.81180555555555434</v>
      </c>
      <c r="AC108" s="22">
        <v>0.81319444444444322</v>
      </c>
      <c r="AD108" s="22">
        <v>0.81597222222222099</v>
      </c>
      <c r="AE108" s="15"/>
      <c r="AF108" s="15"/>
      <c r="AG108" s="15"/>
      <c r="AH108" s="1"/>
      <c r="AI108" s="9">
        <v>4.5833333333333282E-2</v>
      </c>
      <c r="AJ108" s="9"/>
      <c r="AK108" s="1"/>
      <c r="AL108" s="1"/>
      <c r="AM108" s="9" t="s">
        <v>2</v>
      </c>
      <c r="AN108" s="6"/>
      <c r="AO108" s="1"/>
      <c r="AP108" s="16">
        <v>0</v>
      </c>
      <c r="AQ108" s="17">
        <v>0</v>
      </c>
      <c r="AR108" s="26">
        <v>0</v>
      </c>
      <c r="AS108" s="26">
        <v>27.02</v>
      </c>
      <c r="AT108" s="1"/>
      <c r="AU108" s="1" t="s">
        <v>0</v>
      </c>
      <c r="AV108" s="1" t="s">
        <v>62</v>
      </c>
      <c r="AW108" s="9">
        <v>5.5555555555555358E-3</v>
      </c>
      <c r="AX108" s="1"/>
      <c r="AY108" s="23">
        <v>6</v>
      </c>
      <c r="AZ108" s="15"/>
      <c r="BA108" s="15"/>
      <c r="BB108" s="1"/>
      <c r="BC108" s="22">
        <v>0.71736111111111012</v>
      </c>
      <c r="BD108" s="22">
        <v>0.72013888888888788</v>
      </c>
      <c r="BE108" s="22">
        <v>0.72222222222222121</v>
      </c>
      <c r="BF108" s="22">
        <v>0.72499999999999898</v>
      </c>
      <c r="BG108" s="22">
        <v>0.72638888888888786</v>
      </c>
      <c r="BH108" s="22">
        <v>0.72777777777777675</v>
      </c>
      <c r="BI108" s="22">
        <v>0.72847222222222119</v>
      </c>
      <c r="BJ108" s="27">
        <v>0.73055555555555451</v>
      </c>
      <c r="BK108" s="22">
        <v>0.73472222222222117</v>
      </c>
      <c r="BL108" s="22">
        <v>0.73611111111111005</v>
      </c>
      <c r="BM108" s="22">
        <v>0.73749999999999893</v>
      </c>
      <c r="BN108" s="22">
        <v>0.73958333333333226</v>
      </c>
      <c r="BO108" s="22">
        <v>0.74166666666666559</v>
      </c>
      <c r="BP108" s="22">
        <v>0.74444444444444335</v>
      </c>
      <c r="BQ108" s="22">
        <v>0.74583333333333224</v>
      </c>
      <c r="BR108" s="22">
        <v>0.74722222222222112</v>
      </c>
      <c r="BS108" s="22">
        <v>0.74861111111111001</v>
      </c>
      <c r="BT108" s="22">
        <v>0.74930555555555445</v>
      </c>
      <c r="BU108" s="22">
        <v>0.75208333333333222</v>
      </c>
      <c r="BV108" s="12">
        <v>0.75624999999999887</v>
      </c>
      <c r="BW108" s="22">
        <v>0.75902777777777664</v>
      </c>
      <c r="BX108" s="22">
        <v>0.76249999999999885</v>
      </c>
      <c r="BY108" s="22">
        <v>0.76388888888888773</v>
      </c>
      <c r="BZ108" s="22">
        <v>0.7666666666666655</v>
      </c>
      <c r="CA108" s="22"/>
      <c r="CB108" s="15"/>
      <c r="CC108" s="15"/>
      <c r="CD108" s="15"/>
      <c r="CE108" s="15"/>
    </row>
    <row r="109" spans="1:83">
      <c r="A109" s="43" t="s">
        <v>0</v>
      </c>
      <c r="B109" s="43" t="s">
        <v>61</v>
      </c>
      <c r="C109" s="23">
        <v>15</v>
      </c>
      <c r="D109" s="25"/>
      <c r="E109" s="15"/>
      <c r="F109" s="15"/>
      <c r="G109" s="22">
        <v>0.77500000000000002</v>
      </c>
      <c r="H109" s="22">
        <v>0.77708333333333335</v>
      </c>
      <c r="I109" s="22">
        <v>0.77847222222222223</v>
      </c>
      <c r="J109" s="22">
        <v>0.78194444444444444</v>
      </c>
      <c r="K109" s="12">
        <v>0.78541666666666665</v>
      </c>
      <c r="L109" s="22">
        <v>0.78819444444444442</v>
      </c>
      <c r="M109" s="22">
        <v>0.79027777777777775</v>
      </c>
      <c r="N109" s="22">
        <v>0.79097222222222219</v>
      </c>
      <c r="O109" s="22">
        <v>0.79166666666666663</v>
      </c>
      <c r="P109" s="22">
        <v>0.79305555555555551</v>
      </c>
      <c r="Q109" s="22">
        <v>0.7944444444444444</v>
      </c>
      <c r="R109" s="22">
        <v>0.79722222222222228</v>
      </c>
      <c r="S109" s="22">
        <v>0.7993055555555556</v>
      </c>
      <c r="T109" s="22">
        <v>0.80208333333333337</v>
      </c>
      <c r="U109" s="22">
        <v>0.80347222222222225</v>
      </c>
      <c r="V109" s="22">
        <v>0.80486111111111114</v>
      </c>
      <c r="W109" s="25">
        <v>0.80902777777777779</v>
      </c>
      <c r="X109" s="22">
        <v>0.81041666666666667</v>
      </c>
      <c r="Y109" s="22">
        <v>0.81180555555555556</v>
      </c>
      <c r="Z109" s="22">
        <v>0.81319444444444444</v>
      </c>
      <c r="AA109" s="22">
        <v>0.81458333333333333</v>
      </c>
      <c r="AB109" s="22">
        <v>0.81666666666666665</v>
      </c>
      <c r="AC109" s="22">
        <v>0.81805555555555554</v>
      </c>
      <c r="AD109" s="22">
        <v>0.8208333333333333</v>
      </c>
      <c r="AE109" s="32">
        <v>0.82430555555555551</v>
      </c>
      <c r="AF109" s="15"/>
      <c r="AG109" s="15"/>
      <c r="AH109" s="1"/>
      <c r="AI109" s="9">
        <v>4.5833333333333282E-2</v>
      </c>
      <c r="AJ109" s="9"/>
      <c r="AK109" s="1"/>
      <c r="AL109" s="1"/>
      <c r="AM109" s="9" t="s">
        <v>4</v>
      </c>
      <c r="AN109" s="6"/>
      <c r="AO109" s="1"/>
      <c r="AP109" s="16">
        <v>0</v>
      </c>
      <c r="AQ109" s="17">
        <v>0</v>
      </c>
      <c r="AR109" s="26">
        <v>0</v>
      </c>
      <c r="AS109" s="26">
        <v>27.02</v>
      </c>
      <c r="AT109" s="1"/>
      <c r="AU109" s="1" t="s">
        <v>0</v>
      </c>
      <c r="AV109" s="1" t="s">
        <v>62</v>
      </c>
      <c r="AW109" s="9">
        <v>4.861111111112093E-3</v>
      </c>
      <c r="AX109" s="1"/>
      <c r="AY109" s="23">
        <v>15</v>
      </c>
      <c r="AZ109" s="15"/>
      <c r="BA109" s="22"/>
      <c r="BB109" s="1"/>
      <c r="BC109" s="22">
        <v>0.72222222222222221</v>
      </c>
      <c r="BD109" s="22">
        <v>0.72499999999999998</v>
      </c>
      <c r="BE109" s="22">
        <v>0.7270833333333333</v>
      </c>
      <c r="BF109" s="22">
        <v>0.72986111111111107</v>
      </c>
      <c r="BG109" s="22">
        <v>0.73124999999999996</v>
      </c>
      <c r="BH109" s="22">
        <v>0.73263888888888884</v>
      </c>
      <c r="BI109" s="22">
        <v>0.73333333333333328</v>
      </c>
      <c r="BJ109" s="27">
        <v>0.73541666666666661</v>
      </c>
      <c r="BK109" s="22">
        <v>0.73958333333333326</v>
      </c>
      <c r="BL109" s="22">
        <v>0.74097222222222214</v>
      </c>
      <c r="BM109" s="22">
        <v>0.74236111111111103</v>
      </c>
      <c r="BN109" s="22">
        <v>0.74444444444444435</v>
      </c>
      <c r="BO109" s="22">
        <v>0.74652777777777768</v>
      </c>
      <c r="BP109" s="22">
        <v>0.74930555555555545</v>
      </c>
      <c r="BQ109" s="22">
        <v>0.75069444444444433</v>
      </c>
      <c r="BR109" s="22">
        <v>0.75208333333333321</v>
      </c>
      <c r="BS109" s="22">
        <v>0.7534722222222221</v>
      </c>
      <c r="BT109" s="22">
        <v>0.75416666666666654</v>
      </c>
      <c r="BU109" s="22">
        <v>0.75694444444444431</v>
      </c>
      <c r="BV109" s="12">
        <v>0.76111111111111096</v>
      </c>
      <c r="BW109" s="22">
        <v>0.76388888888888873</v>
      </c>
      <c r="BX109" s="22">
        <v>0.76736111111111094</v>
      </c>
      <c r="BY109" s="22">
        <v>0.76874999999999982</v>
      </c>
      <c r="BZ109" s="22">
        <v>0.77152777777777759</v>
      </c>
      <c r="CA109" s="22"/>
      <c r="CB109" s="15"/>
      <c r="CC109" s="15"/>
      <c r="CD109" s="15"/>
      <c r="CE109" s="15"/>
    </row>
    <row r="110" spans="1:83">
      <c r="A110" s="43" t="s">
        <v>0</v>
      </c>
      <c r="B110" s="43" t="s">
        <v>61</v>
      </c>
      <c r="C110" s="23">
        <v>26</v>
      </c>
      <c r="D110" s="21"/>
      <c r="E110" s="15"/>
      <c r="F110" s="15"/>
      <c r="G110" s="22">
        <v>0.78055555555555445</v>
      </c>
      <c r="H110" s="22">
        <v>0.78263888888888777</v>
      </c>
      <c r="I110" s="22">
        <v>0.78402777777777666</v>
      </c>
      <c r="J110" s="22">
        <v>0.78749999999999887</v>
      </c>
      <c r="K110" s="12">
        <v>0.79097222222222108</v>
      </c>
      <c r="L110" s="22">
        <v>0.79374999999999885</v>
      </c>
      <c r="M110" s="22">
        <v>0.79583333333333217</v>
      </c>
      <c r="N110" s="22">
        <v>0.79652777777777661</v>
      </c>
      <c r="O110" s="22">
        <v>0.79722222222222106</v>
      </c>
      <c r="P110" s="22">
        <v>0.79861111111110994</v>
      </c>
      <c r="Q110" s="22">
        <v>0.79999999999999882</v>
      </c>
      <c r="R110" s="22">
        <v>0.8027777777777767</v>
      </c>
      <c r="S110" s="22">
        <v>0.80486111111111003</v>
      </c>
      <c r="T110" s="22">
        <v>0.8076388888888878</v>
      </c>
      <c r="U110" s="22">
        <v>0.80902777777777668</v>
      </c>
      <c r="V110" s="22">
        <v>0.81041666666666556</v>
      </c>
      <c r="W110" s="25">
        <v>0.81458333333333222</v>
      </c>
      <c r="X110" s="22">
        <v>0.8159722222222211</v>
      </c>
      <c r="Y110" s="22">
        <v>0.81736111111110998</v>
      </c>
      <c r="Z110" s="22">
        <v>0.81874999999999887</v>
      </c>
      <c r="AA110" s="22">
        <v>0.82013888888888775</v>
      </c>
      <c r="AB110" s="22">
        <v>0.82222222222222108</v>
      </c>
      <c r="AC110" s="22">
        <v>0.82361111111110996</v>
      </c>
      <c r="AD110" s="22">
        <v>0.82638888888888773</v>
      </c>
      <c r="AE110" s="15"/>
      <c r="AF110" s="15"/>
      <c r="AG110" s="15"/>
      <c r="AH110" s="1"/>
      <c r="AI110" s="9">
        <v>4.5833333333333282E-2</v>
      </c>
      <c r="AJ110" s="9"/>
      <c r="AK110" s="1"/>
      <c r="AL110" s="1"/>
      <c r="AM110" s="9" t="s">
        <v>4</v>
      </c>
      <c r="AN110" s="6"/>
      <c r="AO110" s="1"/>
      <c r="AP110" s="16">
        <v>0</v>
      </c>
      <c r="AQ110" s="17">
        <v>0</v>
      </c>
      <c r="AR110" s="26">
        <v>0</v>
      </c>
      <c r="AS110" s="26">
        <v>27.02</v>
      </c>
      <c r="AT110" s="1"/>
      <c r="AU110" s="1" t="s">
        <v>0</v>
      </c>
      <c r="AV110" s="1" t="s">
        <v>62</v>
      </c>
      <c r="AW110" s="9">
        <v>5.5555555555545366E-3</v>
      </c>
      <c r="AX110" s="1"/>
      <c r="AY110" s="23">
        <v>26</v>
      </c>
      <c r="AZ110" s="15"/>
      <c r="BA110" s="15"/>
      <c r="BB110" s="1"/>
      <c r="BC110" s="22">
        <v>0.72777777777777675</v>
      </c>
      <c r="BD110" s="22">
        <v>0.73055555555555451</v>
      </c>
      <c r="BE110" s="22">
        <v>0.73263888888888784</v>
      </c>
      <c r="BF110" s="22">
        <v>0.73541666666666561</v>
      </c>
      <c r="BG110" s="22">
        <v>0.73680555555555449</v>
      </c>
      <c r="BH110" s="22">
        <v>0.73819444444444338</v>
      </c>
      <c r="BI110" s="22">
        <v>0.73888888888888782</v>
      </c>
      <c r="BJ110" s="27">
        <v>0.74097222222222114</v>
      </c>
      <c r="BK110" s="22">
        <v>0.7451388888888878</v>
      </c>
      <c r="BL110" s="22">
        <v>0.74652777777777668</v>
      </c>
      <c r="BM110" s="22">
        <v>0.74791666666666556</v>
      </c>
      <c r="BN110" s="22">
        <v>0.74999999999999889</v>
      </c>
      <c r="BO110" s="22">
        <v>0.75208333333333233</v>
      </c>
      <c r="BP110" s="22">
        <v>0.75486111111111009</v>
      </c>
      <c r="BQ110" s="22">
        <v>0.75624999999999898</v>
      </c>
      <c r="BR110" s="22">
        <v>0.75763888888888786</v>
      </c>
      <c r="BS110" s="22">
        <v>0.75902777777777675</v>
      </c>
      <c r="BT110" s="22">
        <v>0.75972222222222119</v>
      </c>
      <c r="BU110" s="22">
        <v>0.76249999999999896</v>
      </c>
      <c r="BV110" s="12">
        <v>0.76666666666666561</v>
      </c>
      <c r="BW110" s="22">
        <v>0.76944444444444338</v>
      </c>
      <c r="BX110" s="22">
        <v>0.77291666666666559</v>
      </c>
      <c r="BY110" s="22">
        <v>0.77430555555555447</v>
      </c>
      <c r="BZ110" s="22">
        <v>0.77708333333333224</v>
      </c>
      <c r="CA110" s="22"/>
      <c r="CB110" s="15"/>
      <c r="CC110" s="15"/>
      <c r="CD110" s="15"/>
      <c r="CE110" s="15"/>
    </row>
    <row r="111" spans="1:83">
      <c r="A111" s="43" t="s">
        <v>0</v>
      </c>
      <c r="B111" s="43" t="s">
        <v>61</v>
      </c>
      <c r="C111" s="23">
        <v>16</v>
      </c>
      <c r="D111" s="21"/>
      <c r="E111" s="15"/>
      <c r="F111" s="15"/>
      <c r="G111" s="22">
        <v>0.78611111111111109</v>
      </c>
      <c r="H111" s="22">
        <v>0.78819444444444442</v>
      </c>
      <c r="I111" s="22">
        <v>0.7895833333333333</v>
      </c>
      <c r="J111" s="22">
        <v>0.79305555555555551</v>
      </c>
      <c r="K111" s="12">
        <v>0.79652777777777772</v>
      </c>
      <c r="L111" s="22">
        <v>0.79930555555555549</v>
      </c>
      <c r="M111" s="22">
        <v>0.80138888888888882</v>
      </c>
      <c r="N111" s="22">
        <v>0.80208333333333326</v>
      </c>
      <c r="O111" s="22">
        <v>0.8027777777777777</v>
      </c>
      <c r="P111" s="22">
        <v>0.80416666666666659</v>
      </c>
      <c r="Q111" s="22">
        <v>0.80555555555555547</v>
      </c>
      <c r="R111" s="22">
        <v>0.80833333333333335</v>
      </c>
      <c r="S111" s="22">
        <v>0.81041666666666667</v>
      </c>
      <c r="T111" s="22">
        <v>0.81319444444444444</v>
      </c>
      <c r="U111" s="22">
        <v>0.81458333333333333</v>
      </c>
      <c r="V111" s="22">
        <v>0.81597222222222221</v>
      </c>
      <c r="W111" s="25">
        <v>0.82013888888888886</v>
      </c>
      <c r="X111" s="22">
        <v>0.82152777777777775</v>
      </c>
      <c r="Y111" s="22">
        <v>0.82291666666666663</v>
      </c>
      <c r="Z111" s="22">
        <v>0.82430555555555551</v>
      </c>
      <c r="AA111" s="22">
        <v>0.8256944444444444</v>
      </c>
      <c r="AB111" s="22">
        <v>0.82777777777777772</v>
      </c>
      <c r="AC111" s="22">
        <v>0.82916666666666661</v>
      </c>
      <c r="AD111" s="22">
        <v>0.83194444444444438</v>
      </c>
      <c r="AE111" s="32">
        <v>0.83541666666666659</v>
      </c>
      <c r="AF111" s="15"/>
      <c r="AG111" s="15"/>
      <c r="AH111" s="1"/>
      <c r="AI111" s="9">
        <v>4.5833333333333282E-2</v>
      </c>
      <c r="AJ111" s="9"/>
      <c r="AK111" s="1"/>
      <c r="AL111" s="1"/>
      <c r="AM111" s="9" t="s">
        <v>4</v>
      </c>
      <c r="AN111" s="6"/>
      <c r="AO111" s="1"/>
      <c r="AP111" s="16">
        <v>0</v>
      </c>
      <c r="AQ111" s="17">
        <v>0</v>
      </c>
      <c r="AR111" s="26">
        <v>0</v>
      </c>
      <c r="AS111" s="26">
        <v>27.02</v>
      </c>
      <c r="AT111" s="1"/>
      <c r="AU111" s="1" t="s">
        <v>0</v>
      </c>
      <c r="AV111" s="1" t="s">
        <v>62</v>
      </c>
      <c r="AW111" s="9">
        <v>5.555555555556646E-3</v>
      </c>
      <c r="AX111" s="1"/>
      <c r="AY111" s="23">
        <v>16</v>
      </c>
      <c r="AZ111" s="15"/>
      <c r="BA111" s="15"/>
      <c r="BB111" s="3"/>
      <c r="BC111" s="22">
        <v>0.73333333333333339</v>
      </c>
      <c r="BD111" s="22">
        <v>0.73611111111111116</v>
      </c>
      <c r="BE111" s="22">
        <v>0.73819444444444449</v>
      </c>
      <c r="BF111" s="22">
        <v>0.74097222222222225</v>
      </c>
      <c r="BG111" s="22">
        <v>0.74236111111111114</v>
      </c>
      <c r="BH111" s="22">
        <v>0.74375000000000002</v>
      </c>
      <c r="BI111" s="22">
        <v>0.74444444444444446</v>
      </c>
      <c r="BJ111" s="27">
        <v>0.74652777777777779</v>
      </c>
      <c r="BK111" s="22">
        <v>0.75069444444444444</v>
      </c>
      <c r="BL111" s="22">
        <v>0.75208333333333333</v>
      </c>
      <c r="BM111" s="22">
        <v>0.75347222222222221</v>
      </c>
      <c r="BN111" s="22">
        <v>0.75555555555555554</v>
      </c>
      <c r="BO111" s="22">
        <v>0.75763888888888897</v>
      </c>
      <c r="BP111" s="22">
        <v>0.76041666666666674</v>
      </c>
      <c r="BQ111" s="22">
        <v>0.76180555555555562</v>
      </c>
      <c r="BR111" s="22">
        <v>0.76319444444444451</v>
      </c>
      <c r="BS111" s="22">
        <v>0.76458333333333339</v>
      </c>
      <c r="BT111" s="22">
        <v>0.76527777777777783</v>
      </c>
      <c r="BU111" s="22">
        <v>0.7680555555555556</v>
      </c>
      <c r="BV111" s="12">
        <v>0.77222222222222225</v>
      </c>
      <c r="BW111" s="22">
        <v>0.77500000000000002</v>
      </c>
      <c r="BX111" s="22">
        <v>0.77847222222222223</v>
      </c>
      <c r="BY111" s="22">
        <v>0.77986111111111112</v>
      </c>
      <c r="BZ111" s="22">
        <v>0.78263888888888888</v>
      </c>
      <c r="CA111" s="22"/>
      <c r="CB111" s="15"/>
      <c r="CC111" s="15"/>
      <c r="CD111" s="15"/>
      <c r="CE111" s="15"/>
    </row>
    <row r="112" spans="1:83">
      <c r="A112" s="43" t="s">
        <v>0</v>
      </c>
      <c r="B112" s="43" t="s">
        <v>61</v>
      </c>
      <c r="C112" s="23">
        <v>11</v>
      </c>
      <c r="D112" s="21"/>
      <c r="E112" s="15"/>
      <c r="F112" s="15"/>
      <c r="G112" s="22">
        <v>0.79097222222222097</v>
      </c>
      <c r="H112" s="22">
        <v>0.79305555555555429</v>
      </c>
      <c r="I112" s="22">
        <v>0.79444444444444318</v>
      </c>
      <c r="J112" s="22">
        <v>0.79791666666666539</v>
      </c>
      <c r="K112" s="12">
        <v>0.8013888888888876</v>
      </c>
      <c r="L112" s="22">
        <v>0.80416666666666536</v>
      </c>
      <c r="M112" s="22">
        <v>0.80624999999999869</v>
      </c>
      <c r="N112" s="22">
        <v>0.80694444444444313</v>
      </c>
      <c r="O112" s="22">
        <v>0.80763888888888757</v>
      </c>
      <c r="P112" s="22">
        <v>0.80902777777777646</v>
      </c>
      <c r="Q112" s="22">
        <v>0.81041666666666534</v>
      </c>
      <c r="R112" s="22">
        <v>0.81319444444444322</v>
      </c>
      <c r="S112" s="22">
        <v>0.81527777777777655</v>
      </c>
      <c r="T112" s="22">
        <v>0.81805555555555431</v>
      </c>
      <c r="U112" s="22">
        <v>0.8194444444444432</v>
      </c>
      <c r="V112" s="22">
        <v>0.82083333333333208</v>
      </c>
      <c r="W112" s="25">
        <v>0.82499999999999873</v>
      </c>
      <c r="X112" s="22">
        <v>0.82638888888888762</v>
      </c>
      <c r="Y112" s="22">
        <v>0.8277777777777765</v>
      </c>
      <c r="Z112" s="22">
        <v>0.82916666666666539</v>
      </c>
      <c r="AA112" s="22">
        <v>0.83055555555555427</v>
      </c>
      <c r="AB112" s="22">
        <v>0.8326388888888876</v>
      </c>
      <c r="AC112" s="22">
        <v>0.83402777777777648</v>
      </c>
      <c r="AD112" s="22">
        <v>0.83680555555555425</v>
      </c>
      <c r="AE112" s="15"/>
      <c r="AF112" s="15"/>
      <c r="AG112" s="15"/>
      <c r="AH112" s="1"/>
      <c r="AI112" s="9">
        <v>4.5833333333333282E-2</v>
      </c>
      <c r="AJ112" s="9"/>
      <c r="AK112" s="1"/>
      <c r="AL112" s="1"/>
      <c r="AM112" s="9" t="s">
        <v>4</v>
      </c>
      <c r="AN112" s="6"/>
      <c r="AO112" s="1"/>
      <c r="AP112" s="16">
        <v>0</v>
      </c>
      <c r="AQ112" s="17">
        <v>0</v>
      </c>
      <c r="AR112" s="26">
        <v>0</v>
      </c>
      <c r="AS112" s="26">
        <v>27.02</v>
      </c>
      <c r="AT112" s="1"/>
      <c r="AU112" s="1" t="s">
        <v>0</v>
      </c>
      <c r="AV112" s="1" t="s">
        <v>62</v>
      </c>
      <c r="AW112" s="9">
        <v>4.8611111111099836E-3</v>
      </c>
      <c r="AX112" s="1"/>
      <c r="AY112" s="23">
        <v>11</v>
      </c>
      <c r="AZ112" s="15"/>
      <c r="BA112" s="15"/>
      <c r="BB112" s="1"/>
      <c r="BC112" s="22">
        <v>0.73819444444444338</v>
      </c>
      <c r="BD112" s="22">
        <v>0.74097222222222114</v>
      </c>
      <c r="BE112" s="22">
        <v>0.74305555555555447</v>
      </c>
      <c r="BF112" s="22">
        <v>0.74583333333333224</v>
      </c>
      <c r="BG112" s="22">
        <v>0.74722222222222112</v>
      </c>
      <c r="BH112" s="22">
        <v>0.74861111111111001</v>
      </c>
      <c r="BI112" s="22">
        <v>0.74930555555555445</v>
      </c>
      <c r="BJ112" s="27">
        <v>0.75138888888888777</v>
      </c>
      <c r="BK112" s="22">
        <v>0.75555555555555443</v>
      </c>
      <c r="BL112" s="22">
        <v>0.75694444444444331</v>
      </c>
      <c r="BM112" s="22">
        <v>0.75833333333333219</v>
      </c>
      <c r="BN112" s="22">
        <v>0.76041666666666552</v>
      </c>
      <c r="BO112" s="22">
        <v>0.76249999999999885</v>
      </c>
      <c r="BP112" s="22">
        <v>0.76527777777777661</v>
      </c>
      <c r="BQ112" s="22">
        <v>0.7666666666666655</v>
      </c>
      <c r="BR112" s="22">
        <v>0.76805555555555438</v>
      </c>
      <c r="BS112" s="22">
        <v>0.76944444444444327</v>
      </c>
      <c r="BT112" s="22">
        <v>0.77013888888888771</v>
      </c>
      <c r="BU112" s="22">
        <v>0.77291666666666548</v>
      </c>
      <c r="BV112" s="12">
        <v>0.77708333333333213</v>
      </c>
      <c r="BW112" s="22">
        <v>0.77986111111110989</v>
      </c>
      <c r="BX112" s="22">
        <v>0.7833333333333321</v>
      </c>
      <c r="BY112" s="22">
        <v>0.78472222222222099</v>
      </c>
      <c r="BZ112" s="22">
        <v>0.78749999999999876</v>
      </c>
      <c r="CA112" s="22"/>
      <c r="CB112" s="15"/>
      <c r="CC112" s="15"/>
      <c r="CD112" s="15"/>
      <c r="CE112" s="15"/>
    </row>
    <row r="113" spans="1:83">
      <c r="A113" s="43" t="s">
        <v>0</v>
      </c>
      <c r="B113" s="43" t="s">
        <v>61</v>
      </c>
      <c r="C113" s="23">
        <v>19</v>
      </c>
      <c r="D113" s="21"/>
      <c r="E113" s="15"/>
      <c r="F113" s="15"/>
      <c r="G113" s="22">
        <v>0.79583333333333206</v>
      </c>
      <c r="H113" s="22">
        <v>0.79791666666666539</v>
      </c>
      <c r="I113" s="22">
        <v>0.79930555555555427</v>
      </c>
      <c r="J113" s="22">
        <v>0.80277777777777648</v>
      </c>
      <c r="K113" s="12">
        <v>0.80624999999999869</v>
      </c>
      <c r="L113" s="22">
        <v>0.80902777777777646</v>
      </c>
      <c r="M113" s="22">
        <v>0.81111111111110978</v>
      </c>
      <c r="N113" s="22">
        <v>0.81180555555555423</v>
      </c>
      <c r="O113" s="22">
        <v>0.81249999999999867</v>
      </c>
      <c r="P113" s="22">
        <v>0.81388888888888755</v>
      </c>
      <c r="Q113" s="22">
        <v>0.81527777777777644</v>
      </c>
      <c r="R113" s="22">
        <v>0.81805555555555431</v>
      </c>
      <c r="S113" s="22">
        <v>0.82013888888888764</v>
      </c>
      <c r="T113" s="22">
        <v>0.82291666666666541</v>
      </c>
      <c r="U113" s="22">
        <v>0.82430555555555429</v>
      </c>
      <c r="V113" s="22">
        <v>0.82569444444444318</v>
      </c>
      <c r="W113" s="25">
        <v>0.82986111111110983</v>
      </c>
      <c r="X113" s="22">
        <v>0.83124999999999871</v>
      </c>
      <c r="Y113" s="22">
        <v>0.8326388888888876</v>
      </c>
      <c r="Z113" s="22">
        <v>0.83402777777777648</v>
      </c>
      <c r="AA113" s="22">
        <v>0.83541666666666536</v>
      </c>
      <c r="AB113" s="22">
        <v>0.83749999999999869</v>
      </c>
      <c r="AC113" s="22">
        <v>0.83888888888888757</v>
      </c>
      <c r="AD113" s="22">
        <v>0.84166666666666534</v>
      </c>
      <c r="AE113" s="32">
        <v>0.84513888888888755</v>
      </c>
      <c r="AF113" s="15"/>
      <c r="AG113" s="15"/>
      <c r="AH113" s="1"/>
      <c r="AI113" s="9">
        <v>4.5833333333333282E-2</v>
      </c>
      <c r="AJ113" s="9"/>
      <c r="AK113" s="1"/>
      <c r="AL113" s="1"/>
      <c r="AM113" s="9" t="s">
        <v>4</v>
      </c>
      <c r="AN113" s="6"/>
      <c r="AO113" s="1"/>
      <c r="AP113" s="16">
        <v>0</v>
      </c>
      <c r="AQ113" s="17">
        <v>0</v>
      </c>
      <c r="AR113" s="26">
        <v>0</v>
      </c>
      <c r="AS113" s="26">
        <v>27.02</v>
      </c>
      <c r="AT113" s="1"/>
      <c r="AU113" s="1" t="s">
        <v>0</v>
      </c>
      <c r="AV113" s="1" t="s">
        <v>62</v>
      </c>
      <c r="AW113" s="9">
        <v>4.8611111111099836E-3</v>
      </c>
      <c r="AX113" s="1"/>
      <c r="AY113" s="23">
        <v>19</v>
      </c>
      <c r="AZ113" s="15"/>
      <c r="BA113" s="15"/>
      <c r="BB113" s="3"/>
      <c r="BC113" s="22">
        <v>0.74305555555555336</v>
      </c>
      <c r="BD113" s="22">
        <v>0.74583333333333113</v>
      </c>
      <c r="BE113" s="22">
        <v>0.74791666666666445</v>
      </c>
      <c r="BF113" s="22">
        <v>0.75069444444444222</v>
      </c>
      <c r="BG113" s="22">
        <v>0.75208333333333111</v>
      </c>
      <c r="BH113" s="22">
        <v>0.75347222222221999</v>
      </c>
      <c r="BI113" s="22">
        <v>0.75416666666666443</v>
      </c>
      <c r="BJ113" s="27">
        <v>0.75624999999999776</v>
      </c>
      <c r="BK113" s="22">
        <v>0.76041666666666441</v>
      </c>
      <c r="BL113" s="22">
        <v>0.76180555555555329</v>
      </c>
      <c r="BM113" s="22">
        <v>0.76319444444444218</v>
      </c>
      <c r="BN113" s="22">
        <v>0.7652777777777755</v>
      </c>
      <c r="BO113" s="22">
        <v>0.76736111111110883</v>
      </c>
      <c r="BP113" s="22">
        <v>0.7701388888888866</v>
      </c>
      <c r="BQ113" s="22">
        <v>0.77152777777777548</v>
      </c>
      <c r="BR113" s="22">
        <v>0.77291666666666436</v>
      </c>
      <c r="BS113" s="22">
        <v>0.77430555555555325</v>
      </c>
      <c r="BT113" s="22">
        <v>0.77499999999999769</v>
      </c>
      <c r="BU113" s="22">
        <v>0.77777777777777546</v>
      </c>
      <c r="BV113" s="12">
        <v>0.78194444444444211</v>
      </c>
      <c r="BW113" s="22">
        <v>0.78472222222221988</v>
      </c>
      <c r="BX113" s="22">
        <v>0.78819444444444209</v>
      </c>
      <c r="BY113" s="22">
        <v>0.78958333333333097</v>
      </c>
      <c r="BZ113" s="22">
        <v>0.79236111111110874</v>
      </c>
      <c r="CA113" s="22"/>
      <c r="CB113" s="15"/>
      <c r="CC113" s="15"/>
      <c r="CD113" s="15"/>
      <c r="CE113" s="15"/>
    </row>
    <row r="114" spans="1:83">
      <c r="A114" s="43" t="s">
        <v>0</v>
      </c>
      <c r="B114" s="43" t="s">
        <v>61</v>
      </c>
      <c r="C114" s="23">
        <v>13</v>
      </c>
      <c r="D114" s="21"/>
      <c r="E114" s="15"/>
      <c r="F114" s="15"/>
      <c r="G114" s="22">
        <v>0.80138888888888771</v>
      </c>
      <c r="H114" s="22">
        <v>0.80347222222222103</v>
      </c>
      <c r="I114" s="22">
        <v>0.80486111111110992</v>
      </c>
      <c r="J114" s="22">
        <v>0.80833333333333213</v>
      </c>
      <c r="K114" s="12">
        <v>0.81180555555555434</v>
      </c>
      <c r="L114" s="22">
        <v>0.8145833333333321</v>
      </c>
      <c r="M114" s="22">
        <v>0.81666666666666543</v>
      </c>
      <c r="N114" s="22">
        <v>0.81736111111110987</v>
      </c>
      <c r="O114" s="22">
        <v>0.81805555555555431</v>
      </c>
      <c r="P114" s="22">
        <v>0.8194444444444432</v>
      </c>
      <c r="Q114" s="22">
        <v>0.82083333333333208</v>
      </c>
      <c r="R114" s="22">
        <v>0.82361111111110996</v>
      </c>
      <c r="S114" s="22">
        <v>0.82569444444444329</v>
      </c>
      <c r="T114" s="22">
        <v>0.82847222222222106</v>
      </c>
      <c r="U114" s="22">
        <v>0.82986111111110994</v>
      </c>
      <c r="V114" s="22">
        <v>0.83124999999999882</v>
      </c>
      <c r="W114" s="25">
        <v>0.83541666666666548</v>
      </c>
      <c r="X114" s="22">
        <v>0.83680555555555436</v>
      </c>
      <c r="Y114" s="22">
        <v>0.83819444444444324</v>
      </c>
      <c r="Z114" s="22">
        <v>0.83958333333333213</v>
      </c>
      <c r="AA114" s="22">
        <v>0.84097222222222101</v>
      </c>
      <c r="AB114" s="22">
        <v>0.84305555555555434</v>
      </c>
      <c r="AC114" s="22">
        <v>0.84444444444444322</v>
      </c>
      <c r="AD114" s="22">
        <v>0.84722222222222099</v>
      </c>
      <c r="AE114" s="15"/>
      <c r="AF114" s="15"/>
      <c r="AG114" s="15"/>
      <c r="AH114" s="1"/>
      <c r="AI114" s="9">
        <v>4.5833333333333282E-2</v>
      </c>
      <c r="AJ114" s="9"/>
      <c r="AK114" s="1"/>
      <c r="AL114" s="1"/>
      <c r="AM114" s="9" t="s">
        <v>4</v>
      </c>
      <c r="AN114" s="6"/>
      <c r="AO114" s="1"/>
      <c r="AP114" s="16">
        <v>0</v>
      </c>
      <c r="AQ114" s="17">
        <v>0</v>
      </c>
      <c r="AR114" s="26">
        <v>0</v>
      </c>
      <c r="AS114" s="26">
        <v>27.02</v>
      </c>
      <c r="AT114" s="1"/>
      <c r="AU114" s="1" t="s">
        <v>0</v>
      </c>
      <c r="AV114" s="1" t="s">
        <v>62</v>
      </c>
      <c r="AW114" s="9">
        <v>5.555555555556646E-3</v>
      </c>
      <c r="AX114" s="1"/>
      <c r="AY114" s="23">
        <v>13</v>
      </c>
      <c r="AZ114" s="15"/>
      <c r="BA114" s="15"/>
      <c r="BB114" s="1"/>
      <c r="BC114" s="22">
        <v>0.74861111111111001</v>
      </c>
      <c r="BD114" s="22">
        <v>0.75138888888888777</v>
      </c>
      <c r="BE114" s="22">
        <v>0.7534722222222211</v>
      </c>
      <c r="BF114" s="22">
        <v>0.75624999999999887</v>
      </c>
      <c r="BG114" s="22">
        <v>0.75763888888888775</v>
      </c>
      <c r="BH114" s="22">
        <v>0.75902777777777664</v>
      </c>
      <c r="BI114" s="22">
        <v>0.75972222222222108</v>
      </c>
      <c r="BJ114" s="27">
        <v>0.7618055555555544</v>
      </c>
      <c r="BK114" s="22">
        <v>0.76597222222222106</v>
      </c>
      <c r="BL114" s="22">
        <v>0.76736111111110994</v>
      </c>
      <c r="BM114" s="22">
        <v>0.76874999999999882</v>
      </c>
      <c r="BN114" s="22">
        <v>0.77083333333333215</v>
      </c>
      <c r="BO114" s="22">
        <v>0.77291666666666559</v>
      </c>
      <c r="BP114" s="22">
        <v>0.77569444444444335</v>
      </c>
      <c r="BQ114" s="22">
        <v>0.77708333333333224</v>
      </c>
      <c r="BR114" s="22">
        <v>0.77847222222222112</v>
      </c>
      <c r="BS114" s="22">
        <v>0.77986111111111001</v>
      </c>
      <c r="BT114" s="22">
        <v>0.78055555555555445</v>
      </c>
      <c r="BU114" s="22">
        <v>0.78333333333333222</v>
      </c>
      <c r="BV114" s="12">
        <v>0.78749999999999887</v>
      </c>
      <c r="BW114" s="22">
        <v>0.79027777777777664</v>
      </c>
      <c r="BX114" s="22">
        <v>0.79374999999999885</v>
      </c>
      <c r="BY114" s="22">
        <v>0.79513888888888773</v>
      </c>
      <c r="BZ114" s="22">
        <v>0.7979166666666655</v>
      </c>
      <c r="CA114" s="22"/>
      <c r="CB114" s="15"/>
      <c r="CC114" s="15"/>
      <c r="CD114" s="15"/>
      <c r="CE114" s="15"/>
    </row>
    <row r="115" spans="1:83">
      <c r="A115" s="1"/>
      <c r="B115" s="1"/>
      <c r="C115" s="1"/>
      <c r="D115" s="44"/>
      <c r="E115" s="44"/>
      <c r="F115" s="44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22"/>
      <c r="Y115" s="22"/>
      <c r="Z115" s="22"/>
      <c r="AA115" s="22"/>
      <c r="AB115" s="22"/>
      <c r="AC115" s="22"/>
      <c r="AD115" s="22"/>
      <c r="AE115" s="15"/>
      <c r="AF115" s="15"/>
      <c r="AG115" s="15"/>
      <c r="AH115" s="1"/>
      <c r="AI115" s="9"/>
      <c r="AJ115" s="9"/>
      <c r="AK115" s="1"/>
      <c r="AL115" s="1"/>
      <c r="AM115" s="29" t="s">
        <v>3</v>
      </c>
      <c r="AN115" s="6"/>
      <c r="AO115" s="1"/>
      <c r="AP115" s="16">
        <v>0</v>
      </c>
      <c r="AQ115" s="17">
        <v>0</v>
      </c>
      <c r="AR115" s="26">
        <v>0</v>
      </c>
      <c r="AS115" s="26">
        <v>23.27</v>
      </c>
      <c r="AT115" s="1"/>
      <c r="AU115" s="1" t="s">
        <v>57</v>
      </c>
      <c r="AV115" s="1" t="s">
        <v>62</v>
      </c>
      <c r="AW115" s="9">
        <v>2.7777777777789892E-3</v>
      </c>
      <c r="AX115" s="1"/>
      <c r="AY115" s="20">
        <v>1</v>
      </c>
      <c r="AZ115" s="31" t="s">
        <v>51</v>
      </c>
      <c r="BA115" s="15"/>
      <c r="BB115" s="1"/>
      <c r="BC115" s="22">
        <v>0.75138888888888899</v>
      </c>
      <c r="BD115" s="22">
        <v>0.75416666666666676</v>
      </c>
      <c r="BE115" s="22">
        <v>0.75625000000000009</v>
      </c>
      <c r="BF115" s="22">
        <v>0.75902777777777786</v>
      </c>
      <c r="BG115" s="22">
        <v>0.76041666666666674</v>
      </c>
      <c r="BH115" s="22">
        <v>0.76180555555555562</v>
      </c>
      <c r="BI115" s="22">
        <v>0.76250000000000007</v>
      </c>
      <c r="BJ115" s="25">
        <v>0.76458333333333339</v>
      </c>
      <c r="BK115" s="22">
        <v>0.76875000000000004</v>
      </c>
      <c r="BL115" s="22">
        <v>0.77013888888888893</v>
      </c>
      <c r="BM115" s="22">
        <v>0.77152777777777781</v>
      </c>
      <c r="BN115" s="22">
        <v>0.77361111111111114</v>
      </c>
      <c r="BO115" s="22">
        <v>0.77569444444444458</v>
      </c>
      <c r="BP115" s="22">
        <v>0.77847222222222234</v>
      </c>
      <c r="BQ115" s="22">
        <v>0.77986111111111123</v>
      </c>
      <c r="BR115" s="22">
        <v>0.78125000000000011</v>
      </c>
      <c r="BS115" s="22">
        <v>0.78263888888888899</v>
      </c>
      <c r="BT115" s="22">
        <v>0.78333333333333344</v>
      </c>
      <c r="BU115" s="22">
        <v>0.7861111111111112</v>
      </c>
      <c r="BV115" s="12">
        <v>0.79027777777777786</v>
      </c>
      <c r="BW115" s="22"/>
      <c r="BX115" s="22"/>
      <c r="BY115" s="22"/>
      <c r="BZ115" s="22"/>
      <c r="CA115" s="22"/>
      <c r="CB115" s="32">
        <v>0.79722222222222228</v>
      </c>
      <c r="CC115" s="15"/>
      <c r="CD115" s="15"/>
      <c r="CE115" s="15"/>
    </row>
    <row r="116" spans="1:83">
      <c r="A116" s="43" t="s">
        <v>0</v>
      </c>
      <c r="B116" s="43" t="s">
        <v>61</v>
      </c>
      <c r="C116" s="23">
        <v>7</v>
      </c>
      <c r="D116" s="21"/>
      <c r="E116" s="15"/>
      <c r="F116" s="15"/>
      <c r="G116" s="22">
        <v>0.80625000000000002</v>
      </c>
      <c r="H116" s="22">
        <v>0.80833333333333335</v>
      </c>
      <c r="I116" s="22">
        <v>0.80972222222222223</v>
      </c>
      <c r="J116" s="22">
        <v>0.81319444444444444</v>
      </c>
      <c r="K116" s="12">
        <v>0.81666666666666665</v>
      </c>
      <c r="L116" s="22">
        <v>0.81944444444444442</v>
      </c>
      <c r="M116" s="22">
        <v>0.82152777777777775</v>
      </c>
      <c r="N116" s="22">
        <v>0.82222222222222219</v>
      </c>
      <c r="O116" s="22">
        <v>0.82291666666666663</v>
      </c>
      <c r="P116" s="22">
        <v>0.82430555555555551</v>
      </c>
      <c r="Q116" s="22">
        <v>0.8256944444444444</v>
      </c>
      <c r="R116" s="22">
        <v>0.82847222222222228</v>
      </c>
      <c r="S116" s="22">
        <v>0.8305555555555556</v>
      </c>
      <c r="T116" s="22">
        <v>0.83333333333333337</v>
      </c>
      <c r="U116" s="22">
        <v>0.83472222222222225</v>
      </c>
      <c r="V116" s="22">
        <v>0.83611111111111114</v>
      </c>
      <c r="W116" s="25">
        <v>0.84027777777777779</v>
      </c>
      <c r="X116" s="22">
        <v>0.84166666666666667</v>
      </c>
      <c r="Y116" s="22">
        <v>0.84305555555555556</v>
      </c>
      <c r="Z116" s="22">
        <v>0.84444444444444444</v>
      </c>
      <c r="AA116" s="22">
        <v>0.84583333333333333</v>
      </c>
      <c r="AB116" s="22">
        <v>0.84791666666666665</v>
      </c>
      <c r="AC116" s="22">
        <v>0.84930555555555554</v>
      </c>
      <c r="AD116" s="22">
        <v>0.8520833333333333</v>
      </c>
      <c r="AE116" s="32">
        <v>0.85555555555555551</v>
      </c>
      <c r="AF116" s="15"/>
      <c r="AG116" s="15"/>
      <c r="AH116" s="1"/>
      <c r="AI116" s="9">
        <v>4.5833333333333282E-2</v>
      </c>
      <c r="AJ116" s="9"/>
      <c r="AK116" s="1"/>
      <c r="AL116" s="1"/>
      <c r="AM116" s="9" t="s">
        <v>2</v>
      </c>
      <c r="AN116" s="6"/>
      <c r="AO116" s="1"/>
      <c r="AP116" s="16">
        <v>0</v>
      </c>
      <c r="AQ116" s="17">
        <v>0</v>
      </c>
      <c r="AR116" s="26">
        <v>0</v>
      </c>
      <c r="AS116" s="26">
        <v>27.02</v>
      </c>
      <c r="AT116" s="1"/>
      <c r="AU116" s="1" t="s">
        <v>0</v>
      </c>
      <c r="AV116" s="1" t="s">
        <v>62</v>
      </c>
      <c r="AW116" s="9">
        <v>2.7777777777776569E-3</v>
      </c>
      <c r="AX116" s="1"/>
      <c r="AY116" s="23">
        <v>7</v>
      </c>
      <c r="AZ116" s="15"/>
      <c r="BA116" s="15"/>
      <c r="BB116" s="3"/>
      <c r="BC116" s="22">
        <v>0.75416666666666665</v>
      </c>
      <c r="BD116" s="22">
        <v>0.75694444444444442</v>
      </c>
      <c r="BE116" s="22">
        <v>0.75902777777777775</v>
      </c>
      <c r="BF116" s="22">
        <v>0.76180555555555551</v>
      </c>
      <c r="BG116" s="22">
        <v>0.7631944444444444</v>
      </c>
      <c r="BH116" s="22">
        <v>0.76458333333333328</v>
      </c>
      <c r="BI116" s="22">
        <v>0.76527777777777772</v>
      </c>
      <c r="BJ116" s="27">
        <v>0.76736111111111105</v>
      </c>
      <c r="BK116" s="22">
        <v>0.7715277777777777</v>
      </c>
      <c r="BL116" s="22">
        <v>0.77291666666666659</v>
      </c>
      <c r="BM116" s="22">
        <v>0.77430555555555547</v>
      </c>
      <c r="BN116" s="22">
        <v>0.7763888888888888</v>
      </c>
      <c r="BO116" s="22">
        <v>0.77847222222222223</v>
      </c>
      <c r="BP116" s="22">
        <v>0.78125</v>
      </c>
      <c r="BQ116" s="22">
        <v>0.78263888888888888</v>
      </c>
      <c r="BR116" s="22">
        <v>0.78402777777777777</v>
      </c>
      <c r="BS116" s="22">
        <v>0.78541666666666665</v>
      </c>
      <c r="BT116" s="22">
        <v>0.78611111111111109</v>
      </c>
      <c r="BU116" s="22">
        <v>0.78888888888888886</v>
      </c>
      <c r="BV116" s="12">
        <v>0.79305555555555551</v>
      </c>
      <c r="BW116" s="22">
        <v>0.79583333333333328</v>
      </c>
      <c r="BX116" s="22">
        <v>0.79930555555555549</v>
      </c>
      <c r="BY116" s="22">
        <v>0.80069444444444438</v>
      </c>
      <c r="BZ116" s="22">
        <v>0.80347222222222214</v>
      </c>
      <c r="CA116" s="22"/>
      <c r="CB116" s="15"/>
      <c r="CC116" s="15"/>
      <c r="CD116" s="15"/>
      <c r="CE116" s="15"/>
    </row>
    <row r="117" spans="1:83">
      <c r="A117" s="43" t="s">
        <v>0</v>
      </c>
      <c r="B117" s="43" t="s">
        <v>61</v>
      </c>
      <c r="C117" s="23">
        <v>8</v>
      </c>
      <c r="D117" s="21"/>
      <c r="E117" s="15"/>
      <c r="F117" s="15"/>
      <c r="G117" s="22">
        <v>0.81180555555555423</v>
      </c>
      <c r="H117" s="22">
        <v>0.81388888888888755</v>
      </c>
      <c r="I117" s="22">
        <v>0.81527777777777644</v>
      </c>
      <c r="J117" s="22">
        <v>0.81874999999999865</v>
      </c>
      <c r="K117" s="12">
        <v>0.82222222222222086</v>
      </c>
      <c r="L117" s="22">
        <v>0.82499999999999862</v>
      </c>
      <c r="M117" s="22">
        <v>0.82708333333333195</v>
      </c>
      <c r="N117" s="22">
        <v>0.82777777777777639</v>
      </c>
      <c r="O117" s="22">
        <v>0.82847222222222083</v>
      </c>
      <c r="P117" s="22">
        <v>0.82986111111110972</v>
      </c>
      <c r="Q117" s="22">
        <v>0.8312499999999986</v>
      </c>
      <c r="R117" s="22">
        <v>0.83402777777777648</v>
      </c>
      <c r="S117" s="22">
        <v>0.83611111111110981</v>
      </c>
      <c r="T117" s="22">
        <v>0.83888888888888757</v>
      </c>
      <c r="U117" s="22">
        <v>0.84027777777777646</v>
      </c>
      <c r="V117" s="22">
        <v>0.84166666666666534</v>
      </c>
      <c r="W117" s="25">
        <v>0.84583333333333199</v>
      </c>
      <c r="X117" s="22">
        <v>0.84722222222222088</v>
      </c>
      <c r="Y117" s="22">
        <v>0.84861111111110976</v>
      </c>
      <c r="Z117" s="22">
        <v>0.84999999999999865</v>
      </c>
      <c r="AA117" s="22">
        <v>0.85138888888888753</v>
      </c>
      <c r="AB117" s="22">
        <v>0.85347222222222086</v>
      </c>
      <c r="AC117" s="22">
        <v>0.85486111111110974</v>
      </c>
      <c r="AD117" s="22">
        <v>0.85763888888888751</v>
      </c>
      <c r="AE117" s="15"/>
      <c r="AF117" s="15"/>
      <c r="AG117" s="15"/>
      <c r="AH117" s="1"/>
      <c r="AI117" s="9">
        <v>4.5833333333333282E-2</v>
      </c>
      <c r="AJ117" s="9"/>
      <c r="AK117" s="1"/>
      <c r="AL117" s="1"/>
      <c r="AM117" s="9" t="s">
        <v>2</v>
      </c>
      <c r="AN117" s="6"/>
      <c r="AO117" s="1"/>
      <c r="AP117" s="16">
        <v>0</v>
      </c>
      <c r="AQ117" s="17">
        <v>0</v>
      </c>
      <c r="AR117" s="26">
        <v>0</v>
      </c>
      <c r="AS117" s="26">
        <v>27.02</v>
      </c>
      <c r="AT117" s="1"/>
      <c r="AU117" s="1" t="s">
        <v>0</v>
      </c>
      <c r="AV117" s="1" t="s">
        <v>62</v>
      </c>
      <c r="AW117" s="9">
        <v>4.8611111111099836E-3</v>
      </c>
      <c r="AX117" s="1"/>
      <c r="AY117" s="23">
        <v>8</v>
      </c>
      <c r="AZ117" s="15"/>
      <c r="BA117" s="15"/>
      <c r="BB117" s="1"/>
      <c r="BC117" s="22">
        <v>0.75902777777777664</v>
      </c>
      <c r="BD117" s="22">
        <v>0.7618055555555544</v>
      </c>
      <c r="BE117" s="22">
        <v>0.76388888888888773</v>
      </c>
      <c r="BF117" s="22">
        <v>0.7666666666666655</v>
      </c>
      <c r="BG117" s="22">
        <v>0.76805555555555438</v>
      </c>
      <c r="BH117" s="22">
        <v>0.76944444444444327</v>
      </c>
      <c r="BI117" s="22">
        <v>0.77013888888888771</v>
      </c>
      <c r="BJ117" s="27">
        <v>0.77222222222222103</v>
      </c>
      <c r="BK117" s="22">
        <v>0.77638888888888768</v>
      </c>
      <c r="BL117" s="22">
        <v>0.77777777777777657</v>
      </c>
      <c r="BM117" s="22">
        <v>0.77916666666666545</v>
      </c>
      <c r="BN117" s="22">
        <v>0.78124999999999878</v>
      </c>
      <c r="BO117" s="22">
        <v>0.7833333333333321</v>
      </c>
      <c r="BP117" s="22">
        <v>0.78611111111110987</v>
      </c>
      <c r="BQ117" s="22">
        <v>0.78749999999999876</v>
      </c>
      <c r="BR117" s="22">
        <v>0.78888888888888764</v>
      </c>
      <c r="BS117" s="22">
        <v>0.79027777777777652</v>
      </c>
      <c r="BT117" s="22">
        <v>0.79097222222222097</v>
      </c>
      <c r="BU117" s="22">
        <v>0.79374999999999873</v>
      </c>
      <c r="BV117" s="12">
        <v>0.79791666666666539</v>
      </c>
      <c r="BW117" s="22">
        <v>0.80069444444444315</v>
      </c>
      <c r="BX117" s="22">
        <v>0.80416666666666536</v>
      </c>
      <c r="BY117" s="22">
        <v>0.80555555555555425</v>
      </c>
      <c r="BZ117" s="22">
        <v>0.80833333333333202</v>
      </c>
      <c r="CA117" s="22"/>
      <c r="CB117" s="15"/>
      <c r="CC117" s="15"/>
      <c r="CD117" s="15"/>
      <c r="CE117" s="15"/>
    </row>
    <row r="118" spans="1:83">
      <c r="A118" s="1"/>
      <c r="B118" s="1"/>
      <c r="C118" s="1"/>
      <c r="D118" s="44"/>
      <c r="E118" s="44"/>
      <c r="F118" s="44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22"/>
      <c r="Y118" s="22"/>
      <c r="Z118" s="22"/>
      <c r="AA118" s="22"/>
      <c r="AB118" s="22"/>
      <c r="AC118" s="22"/>
      <c r="AD118" s="22"/>
      <c r="AE118" s="15"/>
      <c r="AF118" s="15"/>
      <c r="AG118" s="15"/>
      <c r="AH118" s="1"/>
      <c r="AI118" s="9"/>
      <c r="AJ118" s="9"/>
      <c r="AK118" s="1"/>
      <c r="AL118" s="1"/>
      <c r="AM118" s="29" t="s">
        <v>3</v>
      </c>
      <c r="AN118" s="6"/>
      <c r="AO118" s="1"/>
      <c r="AP118" s="16">
        <v>0</v>
      </c>
      <c r="AQ118" s="17">
        <v>0</v>
      </c>
      <c r="AR118" s="26">
        <v>0</v>
      </c>
      <c r="AS118" s="26">
        <v>23.27</v>
      </c>
      <c r="AT118" s="1"/>
      <c r="AU118" s="1" t="s">
        <v>57</v>
      </c>
      <c r="AV118" s="1" t="s">
        <v>62</v>
      </c>
      <c r="AW118" s="9">
        <v>4.8611111111122041E-3</v>
      </c>
      <c r="AX118" s="1"/>
      <c r="AY118" s="20">
        <v>2</v>
      </c>
      <c r="AZ118" s="31" t="s">
        <v>51</v>
      </c>
      <c r="BA118" s="15"/>
      <c r="BB118" s="1"/>
      <c r="BC118" s="22">
        <v>0.76388888888888884</v>
      </c>
      <c r="BD118" s="22">
        <v>0.76666666666666661</v>
      </c>
      <c r="BE118" s="22">
        <v>0.76874999999999993</v>
      </c>
      <c r="BF118" s="22">
        <v>0.7715277777777777</v>
      </c>
      <c r="BG118" s="22">
        <v>0.77291666666666659</v>
      </c>
      <c r="BH118" s="22">
        <v>0.77430555555555547</v>
      </c>
      <c r="BI118" s="22">
        <v>0.77499999999999991</v>
      </c>
      <c r="BJ118" s="25">
        <v>0.77708333333333324</v>
      </c>
      <c r="BK118" s="22">
        <v>0.78124999999999989</v>
      </c>
      <c r="BL118" s="22">
        <v>0.78263888888888877</v>
      </c>
      <c r="BM118" s="22">
        <v>0.78402777777777766</v>
      </c>
      <c r="BN118" s="22">
        <v>0.78611111111111098</v>
      </c>
      <c r="BO118" s="22">
        <v>0.78819444444444442</v>
      </c>
      <c r="BP118" s="22">
        <v>0.79097222222222219</v>
      </c>
      <c r="BQ118" s="22">
        <v>0.79236111111111107</v>
      </c>
      <c r="BR118" s="22">
        <v>0.79374999999999996</v>
      </c>
      <c r="BS118" s="22">
        <v>0.79513888888888884</v>
      </c>
      <c r="BT118" s="22">
        <v>0.79583333333333328</v>
      </c>
      <c r="BU118" s="22">
        <v>0.79861111111111105</v>
      </c>
      <c r="BV118" s="12">
        <v>0.8027777777777777</v>
      </c>
      <c r="BW118" s="22"/>
      <c r="BX118" s="22"/>
      <c r="BY118" s="22"/>
      <c r="BZ118" s="22"/>
      <c r="CA118" s="22"/>
      <c r="CB118" s="32">
        <v>0.80972222222222212</v>
      </c>
      <c r="CC118" s="15"/>
      <c r="CD118" s="15"/>
      <c r="CE118" s="15"/>
    </row>
    <row r="119" spans="1:83">
      <c r="A119" s="43" t="s">
        <v>0</v>
      </c>
      <c r="B119" s="43" t="s">
        <v>61</v>
      </c>
      <c r="C119" s="23">
        <v>10</v>
      </c>
      <c r="D119" s="21"/>
      <c r="E119" s="15"/>
      <c r="F119" s="15"/>
      <c r="G119" s="22">
        <v>0.82222222222222097</v>
      </c>
      <c r="H119" s="22">
        <v>0.82430555555555429</v>
      </c>
      <c r="I119" s="22">
        <v>0.82569444444444318</v>
      </c>
      <c r="J119" s="22">
        <v>0.82916666666666539</v>
      </c>
      <c r="K119" s="12">
        <v>0.8326388888888876</v>
      </c>
      <c r="L119" s="22">
        <v>0.83541666666666536</v>
      </c>
      <c r="M119" s="22">
        <v>0.83749999999999869</v>
      </c>
      <c r="N119" s="22">
        <v>0.83819444444444313</v>
      </c>
      <c r="O119" s="22">
        <v>0.83888888888888757</v>
      </c>
      <c r="P119" s="22">
        <v>0.84027777777777646</v>
      </c>
      <c r="Q119" s="22">
        <v>0.84166666666666534</v>
      </c>
      <c r="R119" s="22">
        <v>0.84444444444444322</v>
      </c>
      <c r="S119" s="22">
        <v>0.84652777777777655</v>
      </c>
      <c r="T119" s="22">
        <v>0.84930555555555431</v>
      </c>
      <c r="U119" s="22">
        <v>0.8506944444444432</v>
      </c>
      <c r="V119" s="22">
        <v>0.85208333333333208</v>
      </c>
      <c r="W119" s="25">
        <v>0.85624999999999873</v>
      </c>
      <c r="X119" s="22">
        <v>0.85763888888888762</v>
      </c>
      <c r="Y119" s="22">
        <v>0.8590277777777765</v>
      </c>
      <c r="Z119" s="22">
        <v>0.86041666666666539</v>
      </c>
      <c r="AA119" s="22">
        <v>0.86180555555555427</v>
      </c>
      <c r="AB119" s="22">
        <v>0.8638888888888876</v>
      </c>
      <c r="AC119" s="22">
        <v>0.86527777777777648</v>
      </c>
      <c r="AD119" s="22">
        <v>0.86805555555555425</v>
      </c>
      <c r="AE119" s="32">
        <v>0.87152777777777646</v>
      </c>
      <c r="AF119" s="15"/>
      <c r="AG119" s="15"/>
      <c r="AH119" s="1"/>
      <c r="AI119" s="9">
        <v>4.5833333333333282E-2</v>
      </c>
      <c r="AJ119" s="9"/>
      <c r="AK119" s="1"/>
      <c r="AL119" s="1"/>
      <c r="AM119" s="9" t="s">
        <v>2</v>
      </c>
      <c r="AN119" s="6"/>
      <c r="AO119" s="1"/>
      <c r="AP119" s="16">
        <v>0</v>
      </c>
      <c r="AQ119" s="17">
        <v>0</v>
      </c>
      <c r="AR119" s="26">
        <v>0</v>
      </c>
      <c r="AS119" s="26">
        <v>27.02</v>
      </c>
      <c r="AT119" s="1"/>
      <c r="AU119" s="1" t="s">
        <v>0</v>
      </c>
      <c r="AV119" s="1" t="s">
        <v>62</v>
      </c>
      <c r="AW119" s="9">
        <v>5.5555555555544256E-3</v>
      </c>
      <c r="AX119" s="1"/>
      <c r="AY119" s="23">
        <v>10</v>
      </c>
      <c r="AZ119" s="15"/>
      <c r="BA119" s="15"/>
      <c r="BB119" s="1"/>
      <c r="BC119" s="22">
        <v>0.76944444444444327</v>
      </c>
      <c r="BD119" s="22">
        <v>0.77222222222222103</v>
      </c>
      <c r="BE119" s="22">
        <v>0.77430555555555436</v>
      </c>
      <c r="BF119" s="22">
        <v>0.77708333333333213</v>
      </c>
      <c r="BG119" s="22">
        <v>0.77847222222222101</v>
      </c>
      <c r="BH119" s="22">
        <v>0.77986111111110989</v>
      </c>
      <c r="BI119" s="22">
        <v>0.78055555555555434</v>
      </c>
      <c r="BJ119" s="27">
        <v>0.78263888888888766</v>
      </c>
      <c r="BK119" s="22">
        <v>0.78680555555555431</v>
      </c>
      <c r="BL119" s="22">
        <v>0.7881944444444432</v>
      </c>
      <c r="BM119" s="22">
        <v>0.78958333333333208</v>
      </c>
      <c r="BN119" s="22">
        <v>0.79166666666666541</v>
      </c>
      <c r="BO119" s="22">
        <v>0.79374999999999885</v>
      </c>
      <c r="BP119" s="22">
        <v>0.79652777777777661</v>
      </c>
      <c r="BQ119" s="22">
        <v>0.7979166666666655</v>
      </c>
      <c r="BR119" s="22">
        <v>0.79930555555555438</v>
      </c>
      <c r="BS119" s="22">
        <v>0.80069444444444327</v>
      </c>
      <c r="BT119" s="22">
        <v>0.80138888888888771</v>
      </c>
      <c r="BU119" s="22">
        <v>0.80416666666666548</v>
      </c>
      <c r="BV119" s="12">
        <v>0.80833333333333213</v>
      </c>
      <c r="BW119" s="22">
        <v>0.81111111111110989</v>
      </c>
      <c r="BX119" s="22">
        <v>0.8145833333333321</v>
      </c>
      <c r="BY119" s="22">
        <v>0.81597222222222099</v>
      </c>
      <c r="BZ119" s="22">
        <v>0.81874999999999876</v>
      </c>
      <c r="CA119" s="22"/>
      <c r="CB119" s="15"/>
      <c r="CC119" s="15"/>
      <c r="CD119" s="15"/>
      <c r="CE119" s="15"/>
    </row>
    <row r="120" spans="1:83">
      <c r="A120" s="1"/>
      <c r="B120" s="1"/>
      <c r="C120" s="1"/>
      <c r="D120" s="44"/>
      <c r="E120" s="44"/>
      <c r="F120" s="44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22"/>
      <c r="Y120" s="22"/>
      <c r="Z120" s="22"/>
      <c r="AA120" s="22"/>
      <c r="AB120" s="22"/>
      <c r="AC120" s="22"/>
      <c r="AD120" s="22"/>
      <c r="AE120" s="22"/>
      <c r="AF120" s="15"/>
      <c r="AG120" s="15"/>
      <c r="AH120" s="1"/>
      <c r="AI120" s="9"/>
      <c r="AJ120" s="9"/>
      <c r="AK120" s="1"/>
      <c r="AL120" s="1"/>
      <c r="AM120" s="29" t="s">
        <v>3</v>
      </c>
      <c r="AN120" s="6"/>
      <c r="AO120" s="1"/>
      <c r="AP120" s="16">
        <v>0</v>
      </c>
      <c r="AQ120" s="17">
        <v>0</v>
      </c>
      <c r="AR120" s="26">
        <v>0</v>
      </c>
      <c r="AS120" s="26">
        <v>23.27</v>
      </c>
      <c r="AT120" s="1"/>
      <c r="AU120" s="1" t="s">
        <v>57</v>
      </c>
      <c r="AV120" s="1" t="s">
        <v>62</v>
      </c>
      <c r="AW120" s="9">
        <v>4.8611111111122041E-3</v>
      </c>
      <c r="AX120" s="1"/>
      <c r="AY120" s="20">
        <v>3</v>
      </c>
      <c r="AZ120" s="31" t="s">
        <v>51</v>
      </c>
      <c r="BA120" s="15"/>
      <c r="BB120" s="1"/>
      <c r="BC120" s="22">
        <v>0.77430555555555547</v>
      </c>
      <c r="BD120" s="22">
        <v>0.77708333333333324</v>
      </c>
      <c r="BE120" s="22">
        <v>0.77916666666666656</v>
      </c>
      <c r="BF120" s="22">
        <v>0.78194444444444433</v>
      </c>
      <c r="BG120" s="22">
        <v>0.78333333333333321</v>
      </c>
      <c r="BH120" s="22">
        <v>0.7847222222222221</v>
      </c>
      <c r="BI120" s="22">
        <v>0.78541666666666654</v>
      </c>
      <c r="BJ120" s="25">
        <v>0.78749999999999987</v>
      </c>
      <c r="BK120" s="22">
        <v>0.79166666666666652</v>
      </c>
      <c r="BL120" s="22">
        <v>0.7930555555555554</v>
      </c>
      <c r="BM120" s="22">
        <v>0.79444444444444429</v>
      </c>
      <c r="BN120" s="22">
        <v>0.79652777777777761</v>
      </c>
      <c r="BO120" s="22">
        <v>0.79861111111111094</v>
      </c>
      <c r="BP120" s="22">
        <v>0.80138888888888871</v>
      </c>
      <c r="BQ120" s="22">
        <v>0.80277777777777759</v>
      </c>
      <c r="BR120" s="22">
        <v>0.80416666666666647</v>
      </c>
      <c r="BS120" s="22">
        <v>0.80555555555555536</v>
      </c>
      <c r="BT120" s="22">
        <v>0.8062499999999998</v>
      </c>
      <c r="BU120" s="22">
        <v>0.80902777777777757</v>
      </c>
      <c r="BV120" s="12">
        <v>0.81319444444444422</v>
      </c>
      <c r="BW120" s="22"/>
      <c r="BX120" s="22"/>
      <c r="BY120" s="22"/>
      <c r="BZ120" s="22"/>
      <c r="CA120" s="22"/>
      <c r="CB120" s="32">
        <v>0.82013888888888864</v>
      </c>
      <c r="CC120" s="15"/>
      <c r="CD120" s="15"/>
      <c r="CE120" s="15"/>
    </row>
    <row r="121" spans="1:83">
      <c r="A121" s="43" t="s">
        <v>0</v>
      </c>
      <c r="B121" s="43" t="s">
        <v>61</v>
      </c>
      <c r="C121" s="23">
        <v>17</v>
      </c>
      <c r="D121" s="21"/>
      <c r="E121" s="15"/>
      <c r="F121" s="15"/>
      <c r="G121" s="22">
        <v>0.83263888888888749</v>
      </c>
      <c r="H121" s="22">
        <v>0.83472222222222081</v>
      </c>
      <c r="I121" s="22">
        <v>0.83611111111110969</v>
      </c>
      <c r="J121" s="22">
        <v>0.8395833333333319</v>
      </c>
      <c r="K121" s="12">
        <v>0.84305555555555411</v>
      </c>
      <c r="L121" s="22">
        <v>0.84583333333333188</v>
      </c>
      <c r="M121" s="22">
        <v>0.84791666666666521</v>
      </c>
      <c r="N121" s="22">
        <v>0.84861111111110965</v>
      </c>
      <c r="O121" s="22">
        <v>0.84930555555555409</v>
      </c>
      <c r="P121" s="22">
        <v>0.85069444444444298</v>
      </c>
      <c r="Q121" s="22">
        <v>0.85208333333333186</v>
      </c>
      <c r="R121" s="22">
        <v>0.85486111111110974</v>
      </c>
      <c r="S121" s="22">
        <v>0.85694444444444307</v>
      </c>
      <c r="T121" s="22">
        <v>0.85972222222222083</v>
      </c>
      <c r="U121" s="22">
        <v>0.86111111111110972</v>
      </c>
      <c r="V121" s="22">
        <v>0.8624999999999986</v>
      </c>
      <c r="W121" s="25">
        <v>0.86666666666666525</v>
      </c>
      <c r="X121" s="22">
        <v>0.86805555555555414</v>
      </c>
      <c r="Y121" s="22">
        <v>0.86944444444444302</v>
      </c>
      <c r="Z121" s="22">
        <v>0.8708333333333319</v>
      </c>
      <c r="AA121" s="22">
        <v>0.87222222222222079</v>
      </c>
      <c r="AB121" s="22">
        <v>0.87430555555555411</v>
      </c>
      <c r="AC121" s="22">
        <v>0.875694444444443</v>
      </c>
      <c r="AD121" s="22">
        <v>0.87847222222222077</v>
      </c>
      <c r="AE121" s="32">
        <v>0.88194444444444298</v>
      </c>
      <c r="AF121" s="15"/>
      <c r="AG121" s="15"/>
      <c r="AH121" s="1"/>
      <c r="AI121" s="9">
        <v>4.5833333333333282E-2</v>
      </c>
      <c r="AJ121" s="9"/>
      <c r="AK121" s="1"/>
      <c r="AL121" s="1"/>
      <c r="AM121" s="9" t="s">
        <v>4</v>
      </c>
      <c r="AN121" s="6"/>
      <c r="AO121" s="1"/>
      <c r="AP121" s="16">
        <v>0</v>
      </c>
      <c r="AQ121" s="17">
        <v>0</v>
      </c>
      <c r="AR121" s="26">
        <v>0</v>
      </c>
      <c r="AS121" s="26">
        <v>27.02</v>
      </c>
      <c r="AT121" s="1"/>
      <c r="AU121" s="1" t="s">
        <v>0</v>
      </c>
      <c r="AV121" s="1" t="s">
        <v>62</v>
      </c>
      <c r="AW121" s="9">
        <v>5.5555555555544256E-3</v>
      </c>
      <c r="AX121" s="1"/>
      <c r="AY121" s="23">
        <v>17</v>
      </c>
      <c r="AZ121" s="15"/>
      <c r="BA121" s="15"/>
      <c r="BB121" s="1"/>
      <c r="BC121" s="22">
        <v>0.77986111111110989</v>
      </c>
      <c r="BD121" s="22">
        <v>0.78263888888888766</v>
      </c>
      <c r="BE121" s="22">
        <v>0.78472222222222099</v>
      </c>
      <c r="BF121" s="22">
        <v>0.78749999999999876</v>
      </c>
      <c r="BG121" s="22">
        <v>0.78888888888888764</v>
      </c>
      <c r="BH121" s="22">
        <v>0.79027777777777652</v>
      </c>
      <c r="BI121" s="22">
        <v>0.79097222222222097</v>
      </c>
      <c r="BJ121" s="27">
        <v>0.79305555555555429</v>
      </c>
      <c r="BK121" s="22">
        <v>0.79722222222222094</v>
      </c>
      <c r="BL121" s="22">
        <v>0.79861111111110983</v>
      </c>
      <c r="BM121" s="22">
        <v>0.79999999999999871</v>
      </c>
      <c r="BN121" s="22">
        <v>0.80208333333333204</v>
      </c>
      <c r="BO121" s="22">
        <v>0.80416666666666536</v>
      </c>
      <c r="BP121" s="22">
        <v>0.80694444444444313</v>
      </c>
      <c r="BQ121" s="22">
        <v>0.80833333333333202</v>
      </c>
      <c r="BR121" s="22">
        <v>0.8097222222222209</v>
      </c>
      <c r="BS121" s="22">
        <v>0.81111111111110978</v>
      </c>
      <c r="BT121" s="22">
        <v>0.81180555555555423</v>
      </c>
      <c r="BU121" s="22">
        <v>0.81458333333333199</v>
      </c>
      <c r="BV121" s="12">
        <v>0.81874999999999865</v>
      </c>
      <c r="BW121" s="22">
        <v>0.82152777777777641</v>
      </c>
      <c r="BX121" s="22">
        <v>0.82499999999999862</v>
      </c>
      <c r="BY121" s="22">
        <v>0.82638888888888751</v>
      </c>
      <c r="BZ121" s="22">
        <v>0.82916666666666528</v>
      </c>
      <c r="CA121" s="22"/>
      <c r="CB121" s="15"/>
      <c r="CC121" s="15"/>
      <c r="CD121" s="15"/>
      <c r="CE121" s="15"/>
    </row>
    <row r="122" spans="1:83">
      <c r="A122" s="1"/>
      <c r="B122" s="1"/>
      <c r="C122" s="1"/>
      <c r="D122" s="44"/>
      <c r="E122" s="44"/>
      <c r="F122" s="44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22"/>
      <c r="Y122" s="22"/>
      <c r="Z122" s="22"/>
      <c r="AA122" s="22"/>
      <c r="AB122" s="22"/>
      <c r="AC122" s="22"/>
      <c r="AD122" s="22"/>
      <c r="AE122" s="22"/>
      <c r="AF122" s="15"/>
      <c r="AG122" s="15"/>
      <c r="AH122" s="1"/>
      <c r="AI122" s="9"/>
      <c r="AJ122" s="9"/>
      <c r="AK122" s="1"/>
      <c r="AL122" s="1"/>
      <c r="AM122" s="29" t="s">
        <v>3</v>
      </c>
      <c r="AN122" s="6"/>
      <c r="AO122" s="1"/>
      <c r="AP122" s="16">
        <v>0</v>
      </c>
      <c r="AQ122" s="17">
        <v>0</v>
      </c>
      <c r="AR122" s="26">
        <v>0</v>
      </c>
      <c r="AS122" s="26">
        <v>23.27</v>
      </c>
      <c r="AT122" s="1"/>
      <c r="AU122" s="1" t="s">
        <v>57</v>
      </c>
      <c r="AV122" s="1" t="s">
        <v>62</v>
      </c>
      <c r="AW122" s="9">
        <v>4.8611111111123151E-3</v>
      </c>
      <c r="AX122" s="1"/>
      <c r="AY122" s="20">
        <v>4</v>
      </c>
      <c r="AZ122" s="31" t="s">
        <v>51</v>
      </c>
      <c r="BA122" s="15"/>
      <c r="BB122" s="1"/>
      <c r="BC122" s="22">
        <v>0.78472222222222221</v>
      </c>
      <c r="BD122" s="22">
        <v>0.78749999999999998</v>
      </c>
      <c r="BE122" s="22">
        <v>0.7895833333333333</v>
      </c>
      <c r="BF122" s="22">
        <v>0.79236111111111107</v>
      </c>
      <c r="BG122" s="22">
        <v>0.79374999999999996</v>
      </c>
      <c r="BH122" s="22">
        <v>0.79513888888888884</v>
      </c>
      <c r="BI122" s="22">
        <v>0.79583333333333328</v>
      </c>
      <c r="BJ122" s="25">
        <v>0.79791666666666661</v>
      </c>
      <c r="BK122" s="22">
        <v>0.80208333333333326</v>
      </c>
      <c r="BL122" s="22">
        <v>0.80347222222222214</v>
      </c>
      <c r="BM122" s="22">
        <v>0.80486111111111103</v>
      </c>
      <c r="BN122" s="22">
        <v>0.80694444444444435</v>
      </c>
      <c r="BO122" s="22">
        <v>0.80902777777777779</v>
      </c>
      <c r="BP122" s="22">
        <v>0.81180555555555556</v>
      </c>
      <c r="BQ122" s="22">
        <v>0.81319444444444444</v>
      </c>
      <c r="BR122" s="22">
        <v>0.81458333333333333</v>
      </c>
      <c r="BS122" s="22">
        <v>0.81597222222222221</v>
      </c>
      <c r="BT122" s="22">
        <v>0.81666666666666665</v>
      </c>
      <c r="BU122" s="22">
        <v>0.81944444444444442</v>
      </c>
      <c r="BV122" s="12">
        <v>0.82361111111111107</v>
      </c>
      <c r="BW122" s="22"/>
      <c r="BX122" s="22"/>
      <c r="BY122" s="22"/>
      <c r="BZ122" s="22"/>
      <c r="CA122" s="22"/>
      <c r="CB122" s="32">
        <v>0.83055555555555549</v>
      </c>
      <c r="CC122" s="15"/>
      <c r="CD122" s="15"/>
      <c r="CE122" s="15"/>
    </row>
    <row r="123" spans="1:83">
      <c r="A123" s="43" t="s">
        <v>0</v>
      </c>
      <c r="B123" s="43" t="s">
        <v>61</v>
      </c>
      <c r="C123" s="23">
        <v>21</v>
      </c>
      <c r="D123" s="21"/>
      <c r="E123" s="15"/>
      <c r="F123" s="15"/>
      <c r="G123" s="22">
        <v>0.84305555555555423</v>
      </c>
      <c r="H123" s="22">
        <v>0.84513888888888755</v>
      </c>
      <c r="I123" s="22">
        <v>0.84652777777777644</v>
      </c>
      <c r="J123" s="22">
        <v>0.84999999999999865</v>
      </c>
      <c r="K123" s="12">
        <v>0.85347222222222086</v>
      </c>
      <c r="L123" s="22">
        <v>0.85624999999999862</v>
      </c>
      <c r="M123" s="22">
        <v>0.85833333333333195</v>
      </c>
      <c r="N123" s="22">
        <v>0.85902777777777639</v>
      </c>
      <c r="O123" s="22">
        <v>0.85972222222222083</v>
      </c>
      <c r="P123" s="22">
        <v>0.86111111111110972</v>
      </c>
      <c r="Q123" s="22">
        <v>0.8624999999999986</v>
      </c>
      <c r="R123" s="22">
        <v>0.86527777777777648</v>
      </c>
      <c r="S123" s="22">
        <v>0.86736111111110981</v>
      </c>
      <c r="T123" s="22">
        <v>0.87013888888888757</v>
      </c>
      <c r="U123" s="22">
        <v>0.87152777777777646</v>
      </c>
      <c r="V123" s="22">
        <v>0.87291666666666534</v>
      </c>
      <c r="W123" s="25">
        <v>0.87708333333333199</v>
      </c>
      <c r="X123" s="22">
        <v>0.87847222222222088</v>
      </c>
      <c r="Y123" s="22">
        <v>0.87986111111110976</v>
      </c>
      <c r="Z123" s="22">
        <v>0.88124999999999865</v>
      </c>
      <c r="AA123" s="22">
        <v>0.88263888888888753</v>
      </c>
      <c r="AB123" s="22">
        <v>0.88472222222222086</v>
      </c>
      <c r="AC123" s="22">
        <v>0.88611111111110974</v>
      </c>
      <c r="AD123" s="22">
        <v>0.88888888888888751</v>
      </c>
      <c r="AE123" s="32">
        <v>0.89236111111110972</v>
      </c>
      <c r="AF123" s="15"/>
      <c r="AG123" s="15"/>
      <c r="AH123" s="1"/>
      <c r="AI123" s="9">
        <v>4.5833333333333282E-2</v>
      </c>
      <c r="AJ123" s="9"/>
      <c r="AK123" s="1"/>
      <c r="AL123" s="1"/>
      <c r="AM123" s="9" t="s">
        <v>4</v>
      </c>
      <c r="AN123" s="6"/>
      <c r="AO123" s="1"/>
      <c r="AP123" s="16">
        <v>0</v>
      </c>
      <c r="AQ123" s="17">
        <v>0</v>
      </c>
      <c r="AR123" s="26">
        <v>0</v>
      </c>
      <c r="AS123" s="26">
        <v>27.02</v>
      </c>
      <c r="AT123" s="1"/>
      <c r="AU123" s="1" t="s">
        <v>0</v>
      </c>
      <c r="AV123" s="1" t="s">
        <v>62</v>
      </c>
      <c r="AW123" s="9">
        <v>5.5555555555543146E-3</v>
      </c>
      <c r="AX123" s="1"/>
      <c r="AY123" s="23">
        <v>21</v>
      </c>
      <c r="AZ123" s="15"/>
      <c r="BA123" s="15"/>
      <c r="BB123" s="1"/>
      <c r="BC123" s="22">
        <v>0.79027777777777652</v>
      </c>
      <c r="BD123" s="22">
        <v>0.79305555555555429</v>
      </c>
      <c r="BE123" s="22">
        <v>0.79513888888888762</v>
      </c>
      <c r="BF123" s="22">
        <v>0.79791666666666539</v>
      </c>
      <c r="BG123" s="22">
        <v>0.79930555555555427</v>
      </c>
      <c r="BH123" s="22">
        <v>0.80069444444444315</v>
      </c>
      <c r="BI123" s="22">
        <v>0.8013888888888876</v>
      </c>
      <c r="BJ123" s="27">
        <v>0.80347222222222092</v>
      </c>
      <c r="BK123" s="22">
        <v>0.80763888888888757</v>
      </c>
      <c r="BL123" s="22">
        <v>0.80902777777777646</v>
      </c>
      <c r="BM123" s="22">
        <v>0.81041666666666534</v>
      </c>
      <c r="BN123" s="22">
        <v>0.81249999999999867</v>
      </c>
      <c r="BO123" s="22">
        <v>0.8145833333333321</v>
      </c>
      <c r="BP123" s="22">
        <v>0.81736111111110987</v>
      </c>
      <c r="BQ123" s="22">
        <v>0.81874999999999876</v>
      </c>
      <c r="BR123" s="22">
        <v>0.82013888888888764</v>
      </c>
      <c r="BS123" s="22">
        <v>0.82152777777777652</v>
      </c>
      <c r="BT123" s="22">
        <v>0.82222222222222097</v>
      </c>
      <c r="BU123" s="22">
        <v>0.82499999999999873</v>
      </c>
      <c r="BV123" s="12">
        <v>0.82916666666666539</v>
      </c>
      <c r="BW123" s="22">
        <v>0.83194444444444315</v>
      </c>
      <c r="BX123" s="22">
        <v>0.83541666666666536</v>
      </c>
      <c r="BY123" s="22">
        <v>0.83680555555555425</v>
      </c>
      <c r="BZ123" s="22">
        <v>0.83958333333333202</v>
      </c>
      <c r="CA123" s="22"/>
      <c r="CB123" s="15"/>
      <c r="CC123" s="15"/>
      <c r="CD123" s="15"/>
      <c r="CE123" s="15"/>
    </row>
    <row r="124" spans="1:83">
      <c r="A124" s="1"/>
      <c r="B124" s="1"/>
      <c r="C124" s="1"/>
      <c r="D124" s="44"/>
      <c r="E124" s="44"/>
      <c r="F124" s="44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22"/>
      <c r="Y124" s="22"/>
      <c r="Z124" s="22"/>
      <c r="AA124" s="22"/>
      <c r="AB124" s="22"/>
      <c r="AC124" s="22"/>
      <c r="AD124" s="22"/>
      <c r="AE124" s="22"/>
      <c r="AF124" s="15"/>
      <c r="AG124" s="15"/>
      <c r="AH124" s="1"/>
      <c r="AI124" s="9">
        <v>0</v>
      </c>
      <c r="AJ124" s="9"/>
      <c r="AK124" s="1"/>
      <c r="AL124" s="1"/>
      <c r="AM124" s="9" t="s">
        <v>2</v>
      </c>
      <c r="AN124" s="6"/>
      <c r="AO124" s="1"/>
      <c r="AP124" s="16">
        <v>0</v>
      </c>
      <c r="AQ124" s="17">
        <v>2.67</v>
      </c>
      <c r="AR124" s="26">
        <v>2.67</v>
      </c>
      <c r="AS124" s="26">
        <v>27.02</v>
      </c>
      <c r="AT124" s="1"/>
      <c r="AU124" s="1" t="s">
        <v>0</v>
      </c>
      <c r="AV124" s="1" t="s">
        <v>62</v>
      </c>
      <c r="AW124" s="9">
        <v>1.041666666666663E-2</v>
      </c>
      <c r="AX124" s="1"/>
      <c r="AY124" s="23">
        <v>23</v>
      </c>
      <c r="AZ124" s="15"/>
      <c r="BA124" s="15"/>
      <c r="BB124" s="1"/>
      <c r="BC124" s="22">
        <v>0.80069444444444315</v>
      </c>
      <c r="BD124" s="22">
        <v>0.80347222222222092</v>
      </c>
      <c r="BE124" s="22">
        <v>0.80555555555555425</v>
      </c>
      <c r="BF124" s="22">
        <v>0.80833333333333202</v>
      </c>
      <c r="BG124" s="22">
        <v>0.8097222222222209</v>
      </c>
      <c r="BH124" s="22">
        <v>0.81111111111110978</v>
      </c>
      <c r="BI124" s="22">
        <v>0.81180555555555423</v>
      </c>
      <c r="BJ124" s="27">
        <v>0.81388888888888755</v>
      </c>
      <c r="BK124" s="22">
        <v>0.8180555555555542</v>
      </c>
      <c r="BL124" s="22">
        <v>0.81944444444444309</v>
      </c>
      <c r="BM124" s="22">
        <v>0.82083333333333197</v>
      </c>
      <c r="BN124" s="22">
        <v>0.8229166666666653</v>
      </c>
      <c r="BO124" s="22">
        <v>0.82499999999999862</v>
      </c>
      <c r="BP124" s="22">
        <v>0.82777777777777639</v>
      </c>
      <c r="BQ124" s="22">
        <v>0.82916666666666528</v>
      </c>
      <c r="BR124" s="22">
        <v>0.83055555555555416</v>
      </c>
      <c r="BS124" s="22">
        <v>0.83194444444444304</v>
      </c>
      <c r="BT124" s="22">
        <v>0.83263888888888749</v>
      </c>
      <c r="BU124" s="22">
        <v>0.83541666666666525</v>
      </c>
      <c r="BV124" s="12">
        <v>0.8395833333333319</v>
      </c>
      <c r="BW124" s="22">
        <v>0.84236111111110967</v>
      </c>
      <c r="BX124" s="22">
        <v>0.84583333333333188</v>
      </c>
      <c r="BY124" s="22">
        <v>0.84722222222222077</v>
      </c>
      <c r="BZ124" s="22"/>
      <c r="CA124" s="22">
        <v>0.84652777777777777</v>
      </c>
      <c r="CB124" s="15"/>
      <c r="CC124" s="15"/>
      <c r="CD124" s="15"/>
      <c r="CE124" s="15"/>
    </row>
    <row r="125" spans="1:83">
      <c r="A125" s="43" t="s">
        <v>0</v>
      </c>
      <c r="B125" s="43" t="s">
        <v>61</v>
      </c>
      <c r="C125" s="23">
        <v>5</v>
      </c>
      <c r="D125" s="21"/>
      <c r="E125" s="15"/>
      <c r="F125" s="15"/>
      <c r="G125" s="22">
        <v>0.86388888888888749</v>
      </c>
      <c r="H125" s="22">
        <v>0.86597222222222081</v>
      </c>
      <c r="I125" s="22">
        <v>0.86736111111110969</v>
      </c>
      <c r="J125" s="22">
        <v>0.8708333333333319</v>
      </c>
      <c r="K125" s="12">
        <v>0.87430555555555411</v>
      </c>
      <c r="L125" s="22">
        <v>0.87708333333333188</v>
      </c>
      <c r="M125" s="22">
        <v>0.87916666666666521</v>
      </c>
      <c r="N125" s="22">
        <v>0.87986111111110965</v>
      </c>
      <c r="O125" s="22">
        <v>0.88055555555555409</v>
      </c>
      <c r="P125" s="22">
        <v>0.88194444444444298</v>
      </c>
      <c r="Q125" s="22">
        <v>0.88333333333333186</v>
      </c>
      <c r="R125" s="22">
        <v>0.88611111111110974</v>
      </c>
      <c r="S125" s="22">
        <v>0.88819444444444307</v>
      </c>
      <c r="T125" s="22">
        <v>0.89097222222222083</v>
      </c>
      <c r="U125" s="22">
        <v>0.89236111111110972</v>
      </c>
      <c r="V125" s="22">
        <v>0.8937499999999986</v>
      </c>
      <c r="W125" s="25">
        <v>0.89791666666666525</v>
      </c>
      <c r="X125" s="22">
        <v>0.89930555555555414</v>
      </c>
      <c r="Y125" s="22">
        <v>0.90069444444444302</v>
      </c>
      <c r="Z125" s="22">
        <v>0.9020833333333319</v>
      </c>
      <c r="AA125" s="22">
        <v>0.90347222222222079</v>
      </c>
      <c r="AB125" s="22">
        <v>0.90555555555555411</v>
      </c>
      <c r="AC125" s="22">
        <v>0.906944444444443</v>
      </c>
      <c r="AD125" s="22">
        <v>0.90972222222222077</v>
      </c>
      <c r="AE125" s="32">
        <v>0.91319444444444298</v>
      </c>
      <c r="AF125" s="15"/>
      <c r="AG125" s="15"/>
      <c r="AH125" s="1"/>
      <c r="AI125" s="9">
        <v>4.5833333333333282E-2</v>
      </c>
      <c r="AJ125" s="9"/>
      <c r="AK125" s="1"/>
      <c r="AL125" s="1"/>
      <c r="AM125" s="9" t="s">
        <v>4</v>
      </c>
      <c r="AN125" s="6"/>
      <c r="AO125" s="1"/>
      <c r="AP125" s="16">
        <v>0</v>
      </c>
      <c r="AQ125" s="17">
        <v>0</v>
      </c>
      <c r="AR125" s="26">
        <v>0</v>
      </c>
      <c r="AS125" s="26">
        <v>27.02</v>
      </c>
      <c r="AT125" s="1"/>
      <c r="AU125" s="1" t="s">
        <v>0</v>
      </c>
      <c r="AV125" s="1" t="s">
        <v>62</v>
      </c>
      <c r="AW125" s="9">
        <v>1.041666666666663E-2</v>
      </c>
      <c r="AX125" s="1"/>
      <c r="AY125" s="23">
        <v>5</v>
      </c>
      <c r="AZ125" s="15"/>
      <c r="BA125" s="15"/>
      <c r="BB125" s="1"/>
      <c r="BC125" s="22">
        <v>0.81111111111110978</v>
      </c>
      <c r="BD125" s="22">
        <v>0.81388888888888755</v>
      </c>
      <c r="BE125" s="22">
        <v>0.81597222222222088</v>
      </c>
      <c r="BF125" s="22">
        <v>0.81874999999999865</v>
      </c>
      <c r="BG125" s="22">
        <v>0.82013888888888753</v>
      </c>
      <c r="BH125" s="22">
        <v>0.82152777777777641</v>
      </c>
      <c r="BI125" s="22">
        <v>0.82222222222222086</v>
      </c>
      <c r="BJ125" s="27">
        <v>0.82430555555555418</v>
      </c>
      <c r="BK125" s="22">
        <v>0.82847222222222083</v>
      </c>
      <c r="BL125" s="22">
        <v>0.82986111111110972</v>
      </c>
      <c r="BM125" s="22">
        <v>0.8312499999999986</v>
      </c>
      <c r="BN125" s="22">
        <v>0.83333333333333193</v>
      </c>
      <c r="BO125" s="22">
        <v>0.83541666666666536</v>
      </c>
      <c r="BP125" s="22">
        <v>0.83819444444444313</v>
      </c>
      <c r="BQ125" s="22">
        <v>0.83958333333333202</v>
      </c>
      <c r="BR125" s="22">
        <v>0.8409722222222209</v>
      </c>
      <c r="BS125" s="22">
        <v>0.84236111111110978</v>
      </c>
      <c r="BT125" s="22">
        <v>0.84305555555555423</v>
      </c>
      <c r="BU125" s="22">
        <v>0.84583333333333199</v>
      </c>
      <c r="BV125" s="12">
        <v>0.84999999999999865</v>
      </c>
      <c r="BW125" s="22">
        <v>0.85277777777777641</v>
      </c>
      <c r="BX125" s="22">
        <v>0.85624999999999862</v>
      </c>
      <c r="BY125" s="22">
        <v>0.85763888888888751</v>
      </c>
      <c r="BZ125" s="22">
        <v>0.86041666666666528</v>
      </c>
      <c r="CA125" s="22"/>
      <c r="CB125" s="15"/>
      <c r="CC125" s="15"/>
      <c r="CD125" s="15"/>
      <c r="CE125" s="15"/>
    </row>
    <row r="126" spans="1:83">
      <c r="A126" s="1"/>
      <c r="B126" s="1"/>
      <c r="C126" s="1"/>
      <c r="D126" s="44"/>
      <c r="E126" s="44"/>
      <c r="F126" s="44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22"/>
      <c r="Y126" s="22"/>
      <c r="Z126" s="22"/>
      <c r="AA126" s="22"/>
      <c r="AB126" s="22"/>
      <c r="AC126" s="22"/>
      <c r="AD126" s="22"/>
      <c r="AE126" s="22"/>
      <c r="AF126" s="15"/>
      <c r="AG126" s="15"/>
      <c r="AH126" s="1"/>
      <c r="AI126" s="9">
        <v>0</v>
      </c>
      <c r="AJ126" s="9"/>
      <c r="AK126" s="1"/>
      <c r="AL126" s="1"/>
      <c r="AM126" s="9" t="s">
        <v>2</v>
      </c>
      <c r="AN126" s="6"/>
      <c r="AO126" s="1"/>
      <c r="AP126" s="16">
        <v>0</v>
      </c>
      <c r="AQ126" s="17">
        <v>2.67</v>
      </c>
      <c r="AR126" s="26">
        <v>2.67</v>
      </c>
      <c r="AS126" s="26">
        <v>27.02</v>
      </c>
      <c r="AT126" s="1"/>
      <c r="AU126" s="1" t="s">
        <v>0</v>
      </c>
      <c r="AV126" s="1" t="s">
        <v>62</v>
      </c>
      <c r="AW126" s="9">
        <v>1.041666666666663E-2</v>
      </c>
      <c r="AX126" s="1"/>
      <c r="AY126" s="23">
        <v>6</v>
      </c>
      <c r="AZ126" s="15"/>
      <c r="BA126" s="15"/>
      <c r="BB126" s="1"/>
      <c r="BC126" s="22">
        <v>0.82152777777777641</v>
      </c>
      <c r="BD126" s="22">
        <v>0.82430555555555418</v>
      </c>
      <c r="BE126" s="22">
        <v>0.82638888888888751</v>
      </c>
      <c r="BF126" s="22">
        <v>0.82916666666666528</v>
      </c>
      <c r="BG126" s="22">
        <v>0.83055555555555416</v>
      </c>
      <c r="BH126" s="22">
        <v>0.83194444444444304</v>
      </c>
      <c r="BI126" s="22">
        <v>0.83263888888888749</v>
      </c>
      <c r="BJ126" s="27">
        <v>0.83472222222222081</v>
      </c>
      <c r="BK126" s="22">
        <v>0.83888888888888746</v>
      </c>
      <c r="BL126" s="22">
        <v>0.84027777777777635</v>
      </c>
      <c r="BM126" s="22">
        <v>0.84166666666666523</v>
      </c>
      <c r="BN126" s="22">
        <v>0.84374999999999856</v>
      </c>
      <c r="BO126" s="22">
        <v>0.84583333333333188</v>
      </c>
      <c r="BP126" s="22">
        <v>0.84861111111110965</v>
      </c>
      <c r="BQ126" s="22">
        <v>0.84999999999999853</v>
      </c>
      <c r="BR126" s="22">
        <v>0.85138888888888742</v>
      </c>
      <c r="BS126" s="22">
        <v>0.8527777777777763</v>
      </c>
      <c r="BT126" s="22">
        <v>0.85347222222222074</v>
      </c>
      <c r="BU126" s="22">
        <v>0.85624999999999851</v>
      </c>
      <c r="BV126" s="12">
        <v>0.86041666666666516</v>
      </c>
      <c r="BW126" s="22">
        <v>0.86319444444444293</v>
      </c>
      <c r="BX126" s="22">
        <v>0.86666666666666514</v>
      </c>
      <c r="BY126" s="22">
        <v>0.86805555555555403</v>
      </c>
      <c r="BZ126" s="22"/>
      <c r="CA126" s="22">
        <v>0.86736111111111114</v>
      </c>
      <c r="CB126" s="15"/>
      <c r="CC126" s="15"/>
      <c r="CD126" s="15"/>
      <c r="CE126" s="15"/>
    </row>
    <row r="127" spans="1:83">
      <c r="A127" s="43" t="s">
        <v>0</v>
      </c>
      <c r="B127" s="43" t="s">
        <v>61</v>
      </c>
      <c r="C127" s="23">
        <v>26</v>
      </c>
      <c r="D127" s="21"/>
      <c r="E127" s="15"/>
      <c r="F127" s="15"/>
      <c r="G127" s="22">
        <v>0.88472222222222074</v>
      </c>
      <c r="H127" s="22">
        <v>0.88680555555555407</v>
      </c>
      <c r="I127" s="22">
        <v>0.88819444444444295</v>
      </c>
      <c r="J127" s="22">
        <v>0.89166666666666516</v>
      </c>
      <c r="K127" s="12">
        <v>0.89513888888888737</v>
      </c>
      <c r="L127" s="22">
        <v>0.89791666666666514</v>
      </c>
      <c r="M127" s="22">
        <v>0.89999999999999847</v>
      </c>
      <c r="N127" s="22">
        <v>0.90069444444444291</v>
      </c>
      <c r="O127" s="22">
        <v>0.90138888888888735</v>
      </c>
      <c r="P127" s="22">
        <v>0.90277777777777624</v>
      </c>
      <c r="Q127" s="22">
        <v>0.90416666666666512</v>
      </c>
      <c r="R127" s="22">
        <v>0.906944444444443</v>
      </c>
      <c r="S127" s="22">
        <v>0.90902777777777632</v>
      </c>
      <c r="T127" s="22">
        <v>0.91180555555555409</v>
      </c>
      <c r="U127" s="22">
        <v>0.91319444444444298</v>
      </c>
      <c r="V127" s="22">
        <v>0.91458333333333186</v>
      </c>
      <c r="W127" s="25">
        <v>0.91874999999999851</v>
      </c>
      <c r="X127" s="22">
        <v>0.9201388888888874</v>
      </c>
      <c r="Y127" s="22">
        <v>0.92152777777777628</v>
      </c>
      <c r="Z127" s="22">
        <v>0.92291666666666516</v>
      </c>
      <c r="AA127" s="22">
        <v>0.92430555555555405</v>
      </c>
      <c r="AB127" s="22">
        <v>0.92638888888888737</v>
      </c>
      <c r="AC127" s="22">
        <v>0.92777777777777626</v>
      </c>
      <c r="AD127" s="22">
        <v>0.93055555555555403</v>
      </c>
      <c r="AE127" s="32">
        <v>0.93402777777777624</v>
      </c>
      <c r="AF127" s="15"/>
      <c r="AG127" s="15"/>
      <c r="AH127" s="1"/>
      <c r="AI127" s="9">
        <v>4.5833333333333282E-2</v>
      </c>
      <c r="AJ127" s="9"/>
      <c r="AK127" s="1"/>
      <c r="AL127" s="1"/>
      <c r="AM127" s="9" t="s">
        <v>4</v>
      </c>
      <c r="AN127" s="6"/>
      <c r="AO127" s="1"/>
      <c r="AP127" s="16">
        <v>0</v>
      </c>
      <c r="AQ127" s="17">
        <v>0</v>
      </c>
      <c r="AR127" s="26">
        <v>0</v>
      </c>
      <c r="AS127" s="26">
        <v>27.02</v>
      </c>
      <c r="AT127" s="1"/>
      <c r="AU127" s="1" t="s">
        <v>0</v>
      </c>
      <c r="AV127" s="1" t="s">
        <v>62</v>
      </c>
      <c r="AW127" s="9">
        <v>1.041666666666663E-2</v>
      </c>
      <c r="AX127" s="1"/>
      <c r="AY127" s="23">
        <v>26</v>
      </c>
      <c r="AZ127" s="15"/>
      <c r="BA127" s="15"/>
      <c r="BB127" s="1"/>
      <c r="BC127" s="22">
        <v>0.83194444444444304</v>
      </c>
      <c r="BD127" s="22">
        <v>0.83472222222222081</v>
      </c>
      <c r="BE127" s="22">
        <v>0.83680555555555414</v>
      </c>
      <c r="BF127" s="22">
        <v>0.8395833333333319</v>
      </c>
      <c r="BG127" s="22">
        <v>0.84097222222222079</v>
      </c>
      <c r="BH127" s="22">
        <v>0.84236111111110967</v>
      </c>
      <c r="BI127" s="22">
        <v>0.84305555555555411</v>
      </c>
      <c r="BJ127" s="27">
        <v>0.84513888888888744</v>
      </c>
      <c r="BK127" s="22">
        <v>0.84930555555555409</v>
      </c>
      <c r="BL127" s="22">
        <v>0.85069444444444298</v>
      </c>
      <c r="BM127" s="22">
        <v>0.85208333333333186</v>
      </c>
      <c r="BN127" s="22">
        <v>0.85416666666666519</v>
      </c>
      <c r="BO127" s="22">
        <v>0.85624999999999862</v>
      </c>
      <c r="BP127" s="22">
        <v>0.85902777777777639</v>
      </c>
      <c r="BQ127" s="22">
        <v>0.86041666666666528</v>
      </c>
      <c r="BR127" s="22">
        <v>0.86180555555555416</v>
      </c>
      <c r="BS127" s="22">
        <v>0.86319444444444304</v>
      </c>
      <c r="BT127" s="22">
        <v>0.86388888888888749</v>
      </c>
      <c r="BU127" s="22">
        <v>0.86666666666666525</v>
      </c>
      <c r="BV127" s="12">
        <v>0.8708333333333319</v>
      </c>
      <c r="BW127" s="22">
        <v>0.87361111111110967</v>
      </c>
      <c r="BX127" s="22">
        <v>0.87708333333333188</v>
      </c>
      <c r="BY127" s="22">
        <v>0.87847222222222077</v>
      </c>
      <c r="BZ127" s="22">
        <v>0.88124999999999853</v>
      </c>
      <c r="CA127" s="22"/>
      <c r="CB127" s="15"/>
      <c r="CC127" s="15"/>
      <c r="CD127" s="15"/>
      <c r="CE127" s="15"/>
    </row>
    <row r="128" spans="1:83">
      <c r="A128" s="43" t="s">
        <v>0</v>
      </c>
      <c r="B128" s="43" t="s">
        <v>61</v>
      </c>
      <c r="C128" s="23">
        <v>11</v>
      </c>
      <c r="D128" s="21"/>
      <c r="E128" s="15"/>
      <c r="F128" s="15"/>
      <c r="G128" s="22">
        <v>0.89513888888888726</v>
      </c>
      <c r="H128" s="22">
        <v>0.89722222222222059</v>
      </c>
      <c r="I128" s="22">
        <v>0.89861111111110947</v>
      </c>
      <c r="J128" s="22">
        <v>0.90208333333333168</v>
      </c>
      <c r="K128" s="12">
        <v>0.90555555555555389</v>
      </c>
      <c r="L128" s="22">
        <v>0.90833333333333166</v>
      </c>
      <c r="M128" s="22">
        <v>0.91041666666666499</v>
      </c>
      <c r="N128" s="22">
        <v>0.91111111111110943</v>
      </c>
      <c r="O128" s="22">
        <v>0.91180555555555387</v>
      </c>
      <c r="P128" s="22">
        <v>0.91319444444444275</v>
      </c>
      <c r="Q128" s="22">
        <v>0.91458333333333164</v>
      </c>
      <c r="R128" s="22">
        <v>0.91736111111110952</v>
      </c>
      <c r="S128" s="22">
        <v>0.91944444444444284</v>
      </c>
      <c r="T128" s="22">
        <v>0.92222222222222061</v>
      </c>
      <c r="U128" s="22">
        <v>0.9236111111111095</v>
      </c>
      <c r="V128" s="22">
        <v>0.92499999999999838</v>
      </c>
      <c r="W128" s="25">
        <v>0.92916666666666503</v>
      </c>
      <c r="X128" s="22">
        <v>0.93055555555555391</v>
      </c>
      <c r="Y128" s="22">
        <v>0.9319444444444428</v>
      </c>
      <c r="Z128" s="22">
        <v>0.93333333333333168</v>
      </c>
      <c r="AA128" s="22">
        <v>0.93472222222222057</v>
      </c>
      <c r="AB128" s="22">
        <v>0.93680555555555389</v>
      </c>
      <c r="AC128" s="22">
        <v>0.93819444444444278</v>
      </c>
      <c r="AD128" s="22">
        <v>0.94097222222222054</v>
      </c>
      <c r="AE128" s="32">
        <v>0.94444444444444275</v>
      </c>
      <c r="AF128" s="15"/>
      <c r="AG128" s="15"/>
      <c r="AH128" s="3">
        <v>3.472222222222222E-3</v>
      </c>
      <c r="AI128" s="9">
        <v>4.5833333333333282E-2</v>
      </c>
      <c r="AJ128" s="9"/>
      <c r="AK128" s="1"/>
      <c r="AL128" s="1"/>
      <c r="AM128" s="9" t="s">
        <v>4</v>
      </c>
      <c r="AN128" s="6"/>
      <c r="AO128" s="1"/>
      <c r="AP128" s="16">
        <v>0</v>
      </c>
      <c r="AQ128" s="17">
        <v>0</v>
      </c>
      <c r="AR128" s="26">
        <v>0</v>
      </c>
      <c r="AS128" s="26">
        <v>27.02</v>
      </c>
      <c r="AT128" s="1"/>
      <c r="AU128" s="1" t="s">
        <v>0</v>
      </c>
      <c r="AV128" s="1" t="s">
        <v>62</v>
      </c>
      <c r="AW128" s="9">
        <v>1.041666666666663E-2</v>
      </c>
      <c r="AX128" s="1"/>
      <c r="AY128" s="23">
        <v>11</v>
      </c>
      <c r="AZ128" s="15"/>
      <c r="BA128" s="15"/>
      <c r="BB128" s="1"/>
      <c r="BC128" s="22">
        <v>0.84236111111110967</v>
      </c>
      <c r="BD128" s="22">
        <v>0.84513888888888744</v>
      </c>
      <c r="BE128" s="22">
        <v>0.84722222222222077</v>
      </c>
      <c r="BF128" s="22">
        <v>0.84999999999999853</v>
      </c>
      <c r="BG128" s="22">
        <v>0.85138888888888742</v>
      </c>
      <c r="BH128" s="22">
        <v>0.8527777777777763</v>
      </c>
      <c r="BI128" s="22">
        <v>0.85347222222222074</v>
      </c>
      <c r="BJ128" s="27">
        <v>0.85555555555555407</v>
      </c>
      <c r="BK128" s="22">
        <v>0.85972222222222072</v>
      </c>
      <c r="BL128" s="22">
        <v>0.86111111111110961</v>
      </c>
      <c r="BM128" s="22">
        <v>0.86249999999999849</v>
      </c>
      <c r="BN128" s="22">
        <v>0.86458333333333182</v>
      </c>
      <c r="BO128" s="22">
        <v>0.86666666666666514</v>
      </c>
      <c r="BP128" s="22">
        <v>0.86944444444444291</v>
      </c>
      <c r="BQ128" s="22">
        <v>0.87083333333333179</v>
      </c>
      <c r="BR128" s="22">
        <v>0.87222222222222068</v>
      </c>
      <c r="BS128" s="22">
        <v>0.87361111111110956</v>
      </c>
      <c r="BT128" s="22">
        <v>0.874305555555554</v>
      </c>
      <c r="BU128" s="22">
        <v>0.87708333333333177</v>
      </c>
      <c r="BV128" s="12">
        <v>0.88124999999999842</v>
      </c>
      <c r="BW128" s="22">
        <v>0.88402777777777619</v>
      </c>
      <c r="BX128" s="22">
        <v>0.8874999999999984</v>
      </c>
      <c r="BY128" s="22">
        <v>0.88888888888888729</v>
      </c>
      <c r="BZ128" s="22">
        <v>0.89166666666666505</v>
      </c>
      <c r="CA128" s="22"/>
      <c r="CB128" s="15"/>
      <c r="CC128" s="15"/>
      <c r="CD128" s="15"/>
      <c r="CE128" s="15"/>
    </row>
    <row r="129" spans="1:83">
      <c r="A129" s="43" t="s">
        <v>0</v>
      </c>
      <c r="B129" s="43" t="s">
        <v>61</v>
      </c>
      <c r="C129" s="23">
        <v>13</v>
      </c>
      <c r="D129" s="21"/>
      <c r="E129" s="15"/>
      <c r="F129" s="15"/>
      <c r="G129" s="22">
        <v>0.905555555555554</v>
      </c>
      <c r="H129" s="22">
        <v>0.90763888888888733</v>
      </c>
      <c r="I129" s="22">
        <v>0.90902777777777621</v>
      </c>
      <c r="J129" s="22">
        <v>0.91249999999999842</v>
      </c>
      <c r="K129" s="12">
        <v>0.91597222222222063</v>
      </c>
      <c r="L129" s="22">
        <v>0.9187499999999984</v>
      </c>
      <c r="M129" s="22">
        <v>0.92083333333333173</v>
      </c>
      <c r="N129" s="22">
        <v>0.92152777777777617</v>
      </c>
      <c r="O129" s="22">
        <v>0.92222222222222061</v>
      </c>
      <c r="P129" s="22">
        <v>0.9236111111111095</v>
      </c>
      <c r="Q129" s="22">
        <v>0.92499999999999838</v>
      </c>
      <c r="R129" s="22">
        <v>0.92777777777777626</v>
      </c>
      <c r="S129" s="22">
        <v>0.92986111111110958</v>
      </c>
      <c r="T129" s="22">
        <v>0.93263888888888735</v>
      </c>
      <c r="U129" s="22">
        <v>0.93402777777777624</v>
      </c>
      <c r="V129" s="22">
        <v>0.93541666666666512</v>
      </c>
      <c r="W129" s="25">
        <v>0.93958333333333177</v>
      </c>
      <c r="X129" s="22">
        <v>0.94097222222222066</v>
      </c>
      <c r="Y129" s="22">
        <v>0.94236111111110954</v>
      </c>
      <c r="Z129" s="22">
        <v>0.94374999999999842</v>
      </c>
      <c r="AA129" s="22">
        <v>0.94513888888888731</v>
      </c>
      <c r="AB129" s="22">
        <v>0.94722222222222063</v>
      </c>
      <c r="AC129" s="22">
        <v>0.94861111111110952</v>
      </c>
      <c r="AD129" s="22">
        <v>0.95138888888888729</v>
      </c>
      <c r="AE129" s="32">
        <v>0.9548611111111095</v>
      </c>
      <c r="AF129" s="15"/>
      <c r="AG129" s="15"/>
      <c r="AH129" s="1"/>
      <c r="AI129" s="9">
        <v>4.5833333333333282E-2</v>
      </c>
      <c r="AJ129" s="9"/>
      <c r="AK129" s="1"/>
      <c r="AL129" s="1"/>
      <c r="AM129" s="9" t="s">
        <v>4</v>
      </c>
      <c r="AN129" s="6"/>
      <c r="AO129" s="1"/>
      <c r="AP129" s="16">
        <v>0</v>
      </c>
      <c r="AQ129" s="17">
        <v>0</v>
      </c>
      <c r="AR129" s="26">
        <v>0</v>
      </c>
      <c r="AS129" s="26">
        <v>27.02</v>
      </c>
      <c r="AT129" s="1"/>
      <c r="AU129" s="1" t="s">
        <v>0</v>
      </c>
      <c r="AV129" s="1" t="s">
        <v>62</v>
      </c>
      <c r="AW129" s="9">
        <v>1.041666666666663E-2</v>
      </c>
      <c r="AX129" s="1"/>
      <c r="AY129" s="23">
        <v>13</v>
      </c>
      <c r="AZ129" s="15"/>
      <c r="BA129" s="15"/>
      <c r="BB129" s="1"/>
      <c r="BC129" s="22">
        <v>0.8527777777777763</v>
      </c>
      <c r="BD129" s="22">
        <v>0.85555555555555407</v>
      </c>
      <c r="BE129" s="22">
        <v>0.8576388888888874</v>
      </c>
      <c r="BF129" s="22">
        <v>0.86041666666666516</v>
      </c>
      <c r="BG129" s="22">
        <v>0.86180555555555405</v>
      </c>
      <c r="BH129" s="22">
        <v>0.86319444444444293</v>
      </c>
      <c r="BI129" s="22">
        <v>0.86388888888888737</v>
      </c>
      <c r="BJ129" s="27">
        <v>0.8659722222222207</v>
      </c>
      <c r="BK129" s="22">
        <v>0.87013888888888735</v>
      </c>
      <c r="BL129" s="22">
        <v>0.87152777777777624</v>
      </c>
      <c r="BM129" s="22">
        <v>0.87291666666666512</v>
      </c>
      <c r="BN129" s="22">
        <v>0.87499999999999845</v>
      </c>
      <c r="BO129" s="22">
        <v>0.87708333333333188</v>
      </c>
      <c r="BP129" s="22">
        <v>0.87986111111110965</v>
      </c>
      <c r="BQ129" s="22">
        <v>0.88124999999999853</v>
      </c>
      <c r="BR129" s="22">
        <v>0.88263888888888742</v>
      </c>
      <c r="BS129" s="22">
        <v>0.8840277777777763</v>
      </c>
      <c r="BT129" s="22">
        <v>0.88472222222222074</v>
      </c>
      <c r="BU129" s="22">
        <v>0.88749999999999851</v>
      </c>
      <c r="BV129" s="12">
        <v>0.89166666666666516</v>
      </c>
      <c r="BW129" s="22">
        <v>0.89444444444444293</v>
      </c>
      <c r="BX129" s="22">
        <v>0.89791666666666514</v>
      </c>
      <c r="BY129" s="22">
        <v>0.89930555555555403</v>
      </c>
      <c r="BZ129" s="22">
        <v>0.90208333333333179</v>
      </c>
      <c r="CA129" s="22"/>
      <c r="CB129" s="15"/>
      <c r="CC129" s="15"/>
      <c r="CD129" s="15"/>
      <c r="CE129" s="15"/>
    </row>
    <row r="130" spans="1:83">
      <c r="A130" s="43" t="s">
        <v>0</v>
      </c>
      <c r="B130" s="43" t="s">
        <v>61</v>
      </c>
      <c r="C130" s="23">
        <v>8</v>
      </c>
      <c r="D130" s="21"/>
      <c r="E130" s="15"/>
      <c r="F130" s="15"/>
      <c r="G130" s="22">
        <v>0.91666666666666496</v>
      </c>
      <c r="H130" s="22">
        <v>0.91874999999999829</v>
      </c>
      <c r="I130" s="22">
        <v>0.92013888888888717</v>
      </c>
      <c r="J130" s="22">
        <v>0.92361111111110938</v>
      </c>
      <c r="K130" s="12">
        <v>0.92708333333333159</v>
      </c>
      <c r="L130" s="22">
        <v>0.92986111111110947</v>
      </c>
      <c r="M130" s="22">
        <v>0.9319444444444428</v>
      </c>
      <c r="N130" s="22">
        <v>0.93263888888888724</v>
      </c>
      <c r="O130" s="22">
        <v>0.93333333333333168</v>
      </c>
      <c r="P130" s="22">
        <v>0.93472222222222057</v>
      </c>
      <c r="Q130" s="22">
        <v>0.93611111111110945</v>
      </c>
      <c r="R130" s="22">
        <v>0.93888888888888733</v>
      </c>
      <c r="S130" s="22">
        <v>0.94097222222222066</v>
      </c>
      <c r="T130" s="22">
        <v>0.94374999999999842</v>
      </c>
      <c r="U130" s="22">
        <v>0.94513888888888731</v>
      </c>
      <c r="V130" s="22">
        <v>0.94652777777777619</v>
      </c>
      <c r="W130" s="25">
        <v>0.95069444444444284</v>
      </c>
      <c r="X130" s="22">
        <v>0.95208333333333173</v>
      </c>
      <c r="Y130" s="22">
        <v>0.95347222222222061</v>
      </c>
      <c r="Z130" s="22">
        <v>0.9548611111111095</v>
      </c>
      <c r="AA130" s="22">
        <v>0.95624999999999838</v>
      </c>
      <c r="AB130" s="22">
        <v>0.95833333333333171</v>
      </c>
      <c r="AC130" s="22">
        <v>0.95972222222222059</v>
      </c>
      <c r="AD130" s="22">
        <v>0.96249999999999836</v>
      </c>
      <c r="AE130" s="32">
        <v>0.96597222222222057</v>
      </c>
      <c r="AF130" s="15"/>
      <c r="AG130" s="15"/>
      <c r="AH130" s="1"/>
      <c r="AI130" s="9">
        <v>4.5833333333333393E-2</v>
      </c>
      <c r="AJ130" s="9"/>
      <c r="AK130" s="1"/>
      <c r="AL130" s="1"/>
      <c r="AM130" s="9" t="s">
        <v>2</v>
      </c>
      <c r="AN130" s="6"/>
      <c r="AO130" s="1"/>
      <c r="AP130" s="16">
        <v>0</v>
      </c>
      <c r="AQ130" s="17">
        <v>0</v>
      </c>
      <c r="AR130" s="26">
        <v>0</v>
      </c>
      <c r="AS130" s="26">
        <v>27.02</v>
      </c>
      <c r="AT130" s="1"/>
      <c r="AU130" s="1" t="s">
        <v>0</v>
      </c>
      <c r="AV130" s="1" t="s">
        <v>62</v>
      </c>
      <c r="AW130" s="9">
        <v>1.041666666666663E-2</v>
      </c>
      <c r="AX130" s="1"/>
      <c r="AY130" s="23">
        <v>8</v>
      </c>
      <c r="AZ130" s="15"/>
      <c r="BA130" s="15"/>
      <c r="BB130" s="1"/>
      <c r="BC130" s="22">
        <v>0.86319444444444293</v>
      </c>
      <c r="BD130" s="22">
        <v>0.8659722222222207</v>
      </c>
      <c r="BE130" s="22">
        <v>0.86805555555555403</v>
      </c>
      <c r="BF130" s="22">
        <v>0.87083333333333179</v>
      </c>
      <c r="BG130" s="22">
        <v>0.87222222222222068</v>
      </c>
      <c r="BH130" s="22">
        <v>0.87361111111110956</v>
      </c>
      <c r="BI130" s="22">
        <v>0.874305555555554</v>
      </c>
      <c r="BJ130" s="27">
        <v>0.87638888888888733</v>
      </c>
      <c r="BK130" s="22">
        <v>0.88055555555555398</v>
      </c>
      <c r="BL130" s="22">
        <v>0.88194444444444287</v>
      </c>
      <c r="BM130" s="22">
        <v>0.88333333333333175</v>
      </c>
      <c r="BN130" s="22">
        <v>0.88541666666666508</v>
      </c>
      <c r="BO130" s="22">
        <v>0.8874999999999984</v>
      </c>
      <c r="BP130" s="22">
        <v>0.89027777777777617</v>
      </c>
      <c r="BQ130" s="22">
        <v>0.89166666666666505</v>
      </c>
      <c r="BR130" s="22">
        <v>0.89305555555555394</v>
      </c>
      <c r="BS130" s="22">
        <v>0.89444444444444282</v>
      </c>
      <c r="BT130" s="22">
        <v>0.89513888888888726</v>
      </c>
      <c r="BU130" s="22">
        <v>0.89791666666666503</v>
      </c>
      <c r="BV130" s="12">
        <v>0.90208333333333168</v>
      </c>
      <c r="BW130" s="22">
        <v>0.90486111111110945</v>
      </c>
      <c r="BX130" s="22">
        <v>0.90833333333333166</v>
      </c>
      <c r="BY130" s="22">
        <v>0.90972222222222054</v>
      </c>
      <c r="BZ130" s="22">
        <v>0.91249999999999831</v>
      </c>
      <c r="CA130" s="22"/>
      <c r="CB130" s="15"/>
      <c r="CC130" s="15"/>
      <c r="CD130" s="15"/>
      <c r="CE130" s="15"/>
    </row>
  </sheetData>
  <autoFilter ref="A1:CD13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Q48"/>
  <sheetViews>
    <sheetView showGridLines="0" zoomScale="75" zoomScaleNormal="75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R39" sqref="R39"/>
    </sheetView>
  </sheetViews>
  <sheetFormatPr defaultColWidth="9.109375" defaultRowHeight="14.4"/>
  <cols>
    <col min="1" max="1" width="4" style="76" customWidth="1"/>
    <col min="2" max="2" width="21.88671875" style="79" bestFit="1" customWidth="1"/>
    <col min="3" max="3" width="22.109375" style="80" bestFit="1" customWidth="1"/>
    <col min="4" max="4" width="22.109375" style="76" bestFit="1" customWidth="1"/>
    <col min="5" max="9" width="17.109375" style="76" customWidth="1"/>
    <col min="10" max="13" width="17.109375" style="79" customWidth="1"/>
    <col min="14" max="14" width="18.33203125" style="79" bestFit="1" customWidth="1"/>
    <col min="15" max="15" width="13" style="79" customWidth="1"/>
    <col min="16" max="16" width="14.88671875" style="79" customWidth="1"/>
    <col min="17" max="18" width="14.88671875" style="76" customWidth="1"/>
    <col min="19" max="19" width="12.33203125" style="76" bestFit="1" customWidth="1"/>
    <col min="20" max="20" width="10.6640625" style="76" bestFit="1" customWidth="1"/>
    <col min="21" max="21" width="16.109375" style="76" bestFit="1" customWidth="1"/>
    <col min="22" max="24" width="13.109375" style="76" customWidth="1"/>
    <col min="25" max="25" width="12.6640625" style="76" bestFit="1" customWidth="1"/>
    <col min="26" max="26" width="13.5546875" style="76" bestFit="1" customWidth="1"/>
    <col min="27" max="27" width="9.109375" style="76"/>
    <col min="28" max="29" width="6.5546875" style="76" hidden="1" customWidth="1"/>
    <col min="30" max="30" width="6" style="76" hidden="1" customWidth="1"/>
    <col min="31" max="31" width="18.5546875" style="76" hidden="1" customWidth="1"/>
    <col min="32" max="32" width="15.5546875" style="76" hidden="1" customWidth="1"/>
    <col min="33" max="33" width="18.5546875" style="76" hidden="1" customWidth="1"/>
    <col min="34" max="34" width="15.109375" style="76" hidden="1" customWidth="1"/>
    <col min="35" max="36" width="5.88671875" style="76" hidden="1" customWidth="1"/>
    <col min="37" max="37" width="43.5546875" style="76" hidden="1" customWidth="1"/>
    <col min="38" max="38" width="17.6640625" style="76" hidden="1" customWidth="1"/>
    <col min="39" max="39" width="15.88671875" style="76" hidden="1" customWidth="1"/>
    <col min="40" max="40" width="17.88671875" style="76" hidden="1" customWidth="1"/>
    <col min="41" max="41" width="14.5546875" style="76" hidden="1" customWidth="1"/>
    <col min="42" max="42" width="15.5546875" style="76" hidden="1" customWidth="1"/>
    <col min="43" max="43" width="17" style="76" hidden="1" customWidth="1"/>
    <col min="44" max="16384" width="9.109375" style="76"/>
  </cols>
  <sheetData>
    <row r="1" spans="2:43" s="51" customFormat="1" ht="18" customHeight="1">
      <c r="B1" s="51" t="s">
        <v>66</v>
      </c>
      <c r="C1" s="52" t="s">
        <v>95</v>
      </c>
      <c r="D1" s="53"/>
      <c r="E1" s="47"/>
      <c r="F1" s="47"/>
      <c r="G1" s="47"/>
      <c r="H1" s="47"/>
      <c r="I1" s="46"/>
      <c r="J1" s="46"/>
      <c r="K1" s="46"/>
      <c r="L1" s="46"/>
      <c r="M1" s="46"/>
      <c r="N1" s="46"/>
      <c r="O1" s="46"/>
      <c r="P1" s="46"/>
      <c r="Q1" s="47"/>
      <c r="R1" s="47"/>
      <c r="S1" s="47"/>
      <c r="T1" s="47"/>
      <c r="U1" s="47"/>
      <c r="V1" s="47"/>
      <c r="W1" s="47"/>
      <c r="X1" s="47"/>
      <c r="Y1" s="47"/>
      <c r="AL1" s="51" t="s">
        <v>76</v>
      </c>
    </row>
    <row r="2" spans="2:43" s="51" customFormat="1" ht="18" customHeight="1">
      <c r="B2" s="51" t="s">
        <v>64</v>
      </c>
      <c r="C2" s="52" t="s">
        <v>146</v>
      </c>
      <c r="D2" s="53"/>
      <c r="E2" s="47"/>
      <c r="F2" s="47"/>
      <c r="G2" s="47"/>
      <c r="H2" s="47"/>
      <c r="I2" s="46"/>
      <c r="J2" s="46"/>
      <c r="K2" s="46"/>
      <c r="L2" s="46"/>
      <c r="M2" s="46"/>
      <c r="N2" s="46"/>
      <c r="O2" s="46"/>
      <c r="P2" s="46"/>
      <c r="Q2" s="47"/>
      <c r="R2" s="47"/>
      <c r="S2" s="47"/>
      <c r="T2" s="47"/>
      <c r="U2" s="47"/>
      <c r="V2" s="47"/>
      <c r="W2" s="47"/>
      <c r="X2" s="47"/>
      <c r="Y2" s="47"/>
      <c r="AB2" s="51" t="s">
        <v>75</v>
      </c>
      <c r="AC2" s="51" t="s">
        <v>75</v>
      </c>
      <c r="AE2" s="51" t="s">
        <v>75</v>
      </c>
      <c r="AF2" s="51" t="s">
        <v>75</v>
      </c>
      <c r="AG2" s="51" t="s">
        <v>77</v>
      </c>
    </row>
    <row r="3" spans="2:43" s="85" customFormat="1" ht="18" customHeight="1">
      <c r="B3" s="51" t="s">
        <v>65</v>
      </c>
      <c r="C3" s="155">
        <v>45773</v>
      </c>
      <c r="D3" s="152"/>
      <c r="E3" s="47"/>
      <c r="F3" s="51"/>
      <c r="G3" s="51"/>
      <c r="H3" s="51"/>
      <c r="I3" s="54"/>
      <c r="J3" s="54"/>
      <c r="K3" s="54"/>
      <c r="L3" s="54"/>
      <c r="M3" s="54"/>
      <c r="N3" s="54"/>
      <c r="O3" s="54"/>
      <c r="P3" s="84"/>
      <c r="AB3" s="85" t="s">
        <v>50</v>
      </c>
      <c r="AC3" s="85" t="s">
        <v>58</v>
      </c>
      <c r="AD3" s="85" t="s">
        <v>59</v>
      </c>
      <c r="AE3" s="85" t="s">
        <v>54</v>
      </c>
      <c r="AF3" s="85" t="s">
        <v>55</v>
      </c>
      <c r="AG3" s="85" t="s">
        <v>52</v>
      </c>
      <c r="AH3" s="85" t="s">
        <v>53</v>
      </c>
      <c r="AI3" s="85" t="s">
        <v>67</v>
      </c>
      <c r="AL3" s="49" t="s">
        <v>70</v>
      </c>
      <c r="AM3" s="48"/>
      <c r="AN3" s="48" t="s">
        <v>71</v>
      </c>
      <c r="AO3" s="48" t="s">
        <v>72</v>
      </c>
      <c r="AP3" s="55" t="s">
        <v>52</v>
      </c>
      <c r="AQ3" s="56" t="s">
        <v>96</v>
      </c>
    </row>
    <row r="4" spans="2:43" s="85" customFormat="1" ht="18" customHeight="1">
      <c r="B4" s="85" t="s">
        <v>1</v>
      </c>
      <c r="C4" s="86" t="s">
        <v>5</v>
      </c>
      <c r="D4" s="87"/>
      <c r="I4" s="84"/>
      <c r="J4" s="84"/>
      <c r="K4" s="84"/>
      <c r="L4" s="84"/>
      <c r="M4" s="84"/>
      <c r="N4" s="84"/>
      <c r="O4" s="84"/>
      <c r="P4" s="84"/>
      <c r="AB4" s="85" t="s">
        <v>95</v>
      </c>
      <c r="AC4" s="85" t="s">
        <v>61</v>
      </c>
      <c r="AD4" s="85" t="s">
        <v>154</v>
      </c>
      <c r="AE4" s="85" t="s">
        <v>97</v>
      </c>
      <c r="AF4" s="85" t="s">
        <v>23</v>
      </c>
      <c r="AG4" s="85">
        <v>33093.9107544</v>
      </c>
      <c r="AH4" s="154">
        <f>33.09+1.16</f>
        <v>34.25</v>
      </c>
      <c r="AL4" s="49" t="s">
        <v>73</v>
      </c>
      <c r="AM4" s="48" t="s">
        <v>15</v>
      </c>
      <c r="AN4" s="48">
        <v>10</v>
      </c>
      <c r="AO4" s="48" t="s">
        <v>74</v>
      </c>
      <c r="AP4" s="55"/>
      <c r="AQ4" s="56"/>
    </row>
    <row r="5" spans="2:43" s="85" customFormat="1" ht="18" customHeight="1">
      <c r="B5" s="85" t="s">
        <v>78</v>
      </c>
      <c r="C5" s="86" t="s">
        <v>69</v>
      </c>
      <c r="D5" s="87"/>
      <c r="I5" s="84"/>
      <c r="J5" s="84"/>
      <c r="K5" s="84"/>
      <c r="L5" s="84"/>
      <c r="M5" s="84"/>
      <c r="N5" s="84"/>
      <c r="O5" s="84"/>
      <c r="P5" s="84"/>
      <c r="AD5" s="85" t="s">
        <v>48</v>
      </c>
      <c r="AH5" s="85">
        <v>0</v>
      </c>
      <c r="AL5" s="49" t="s">
        <v>97</v>
      </c>
      <c r="AM5" s="48" t="s">
        <v>15</v>
      </c>
      <c r="AN5" s="48">
        <v>3021</v>
      </c>
      <c r="AO5" s="48" t="s">
        <v>98</v>
      </c>
      <c r="AP5" s="55">
        <v>16629.133916999999</v>
      </c>
      <c r="AQ5" s="56">
        <f>ROUND(AP5/1000,2)</f>
        <v>16.63</v>
      </c>
    </row>
    <row r="6" spans="2:43" s="57" customFormat="1" ht="18" customHeight="1">
      <c r="I6" s="151"/>
      <c r="J6" s="151"/>
      <c r="K6" s="151"/>
      <c r="L6" s="151"/>
      <c r="M6" s="151"/>
      <c r="N6" s="151"/>
      <c r="O6" s="151"/>
      <c r="P6" s="89"/>
      <c r="Q6" s="88"/>
      <c r="R6" s="88"/>
      <c r="AD6" s="57" t="s">
        <v>48</v>
      </c>
      <c r="AH6" s="57">
        <v>0</v>
      </c>
      <c r="AL6" s="49" t="s">
        <v>99</v>
      </c>
      <c r="AM6" s="48" t="s">
        <v>15</v>
      </c>
      <c r="AN6" s="48">
        <v>3060</v>
      </c>
      <c r="AO6" s="48" t="s">
        <v>100</v>
      </c>
      <c r="AP6" s="55">
        <v>387.1543843</v>
      </c>
      <c r="AQ6" s="56"/>
    </row>
    <row r="7" spans="2:43" s="85" customFormat="1" ht="51" customHeight="1">
      <c r="B7" s="90" t="s">
        <v>95</v>
      </c>
      <c r="C7" s="91" t="s">
        <v>121</v>
      </c>
      <c r="D7" s="92" t="s">
        <v>122</v>
      </c>
      <c r="E7" s="92" t="s">
        <v>123</v>
      </c>
      <c r="F7" s="92" t="s">
        <v>124</v>
      </c>
      <c r="G7" s="92" t="s">
        <v>125</v>
      </c>
      <c r="H7" s="92" t="s">
        <v>126</v>
      </c>
      <c r="I7" s="93"/>
      <c r="J7" s="93"/>
      <c r="K7" s="93"/>
      <c r="L7" s="93"/>
      <c r="M7" s="93"/>
      <c r="N7" s="93"/>
      <c r="O7" s="93"/>
      <c r="P7" s="94" t="s">
        <v>127</v>
      </c>
      <c r="Q7" s="95" t="s">
        <v>128</v>
      </c>
      <c r="R7" s="96" t="s">
        <v>129</v>
      </c>
      <c r="S7" s="58"/>
      <c r="T7" s="97" t="e">
        <f>SUM(R17:R19)-SUM(X17:X19)</f>
        <v>#REF!</v>
      </c>
      <c r="U7" s="98">
        <f>C3</f>
        <v>45773</v>
      </c>
      <c r="V7" s="99"/>
      <c r="W7" s="99"/>
      <c r="X7" s="99"/>
      <c r="Y7" s="100"/>
      <c r="AF7" s="85" t="s">
        <v>48</v>
      </c>
      <c r="AL7" s="49" t="s">
        <v>101</v>
      </c>
      <c r="AM7" s="48" t="s">
        <v>15</v>
      </c>
      <c r="AN7" s="48">
        <v>3022</v>
      </c>
      <c r="AO7" s="48" t="s">
        <v>102</v>
      </c>
      <c r="AP7" s="55">
        <v>222.01736959999999</v>
      </c>
      <c r="AQ7" s="56"/>
    </row>
    <row r="8" spans="2:43" s="88" customFormat="1" ht="18" customHeight="1">
      <c r="B8" s="90" t="str">
        <f>B7 &amp;" Kms"</f>
        <v>D04 Kms</v>
      </c>
      <c r="C8" s="101">
        <v>16.63</v>
      </c>
      <c r="D8" s="156">
        <f>33.09+1.16</f>
        <v>34.25</v>
      </c>
      <c r="E8" s="102">
        <v>1.24</v>
      </c>
      <c r="F8" s="102">
        <v>0.99</v>
      </c>
      <c r="G8" s="102">
        <v>35.5</v>
      </c>
      <c r="H8" s="102">
        <v>16.489999999999998</v>
      </c>
      <c r="I8" s="103"/>
      <c r="J8" s="103"/>
      <c r="K8" s="103"/>
      <c r="L8" s="103"/>
      <c r="M8" s="103"/>
      <c r="N8" s="103"/>
      <c r="O8" s="103"/>
      <c r="P8" s="104">
        <f ca="1">R8-Q8</f>
        <v>69.75</v>
      </c>
      <c r="Q8" s="105">
        <f ca="1">SUMIF(C7:O19,"*Pos*",$C8:$O8)</f>
        <v>35.349999999999994</v>
      </c>
      <c r="R8" s="106">
        <f t="shared" ref="R8:R19" si="0">SUM(C8:O8)</f>
        <v>105.1</v>
      </c>
      <c r="S8" s="107"/>
      <c r="T8" s="108"/>
      <c r="U8" s="108"/>
      <c r="V8" s="109"/>
      <c r="W8" s="109"/>
      <c r="X8" s="110"/>
      <c r="Y8" s="111"/>
      <c r="AF8" s="88" t="s">
        <v>48</v>
      </c>
      <c r="AL8" s="49" t="s">
        <v>103</v>
      </c>
      <c r="AM8" s="48" t="s">
        <v>15</v>
      </c>
      <c r="AN8" s="48">
        <v>3059</v>
      </c>
      <c r="AO8" s="48" t="s">
        <v>104</v>
      </c>
      <c r="AP8" s="55">
        <v>263.04307390000002</v>
      </c>
      <c r="AQ8" s="56"/>
    </row>
    <row r="9" spans="2:43" s="88" customFormat="1" ht="18" customHeight="1">
      <c r="B9" s="59" t="s">
        <v>130</v>
      </c>
      <c r="C9" s="158">
        <v>4</v>
      </c>
      <c r="D9" s="157">
        <v>25</v>
      </c>
      <c r="E9" s="112">
        <v>1</v>
      </c>
      <c r="F9" s="112">
        <v>1</v>
      </c>
      <c r="G9" s="157">
        <v>25</v>
      </c>
      <c r="H9" s="112">
        <v>4</v>
      </c>
      <c r="I9" s="112"/>
      <c r="J9" s="112"/>
      <c r="K9" s="112"/>
      <c r="L9" s="112"/>
      <c r="M9" s="112"/>
      <c r="N9" s="112"/>
      <c r="O9" s="112"/>
      <c r="P9" s="113">
        <f t="shared" ref="P9:P19" ca="1" si="1">R9-Q9</f>
        <v>50</v>
      </c>
      <c r="Q9" s="114">
        <f t="shared" ref="Q9:Q19" ca="1" si="2">SUMIF($C$7:$O$19,"*Pos*",$C9:$O9)</f>
        <v>10</v>
      </c>
      <c r="R9" s="115">
        <f t="shared" si="0"/>
        <v>60</v>
      </c>
      <c r="S9" s="116"/>
      <c r="T9" s="117"/>
      <c r="U9" s="117"/>
      <c r="V9" s="89"/>
      <c r="W9" s="89"/>
      <c r="X9" s="118"/>
      <c r="Y9" s="119"/>
      <c r="AF9" s="88" t="s">
        <v>48</v>
      </c>
      <c r="AL9" s="49" t="s">
        <v>105</v>
      </c>
      <c r="AM9" s="48" t="s">
        <v>15</v>
      </c>
      <c r="AN9" s="48">
        <v>3023</v>
      </c>
      <c r="AO9" s="48" t="s">
        <v>106</v>
      </c>
      <c r="AP9" s="55">
        <v>250.03444719999999</v>
      </c>
      <c r="AQ9" s="56"/>
    </row>
    <row r="10" spans="2:43" s="88" customFormat="1" ht="18" customHeight="1">
      <c r="B10" s="60" t="s">
        <v>131</v>
      </c>
      <c r="C10" s="120">
        <f t="shared" ref="C10:J13" si="3">C9</f>
        <v>4</v>
      </c>
      <c r="D10" s="121">
        <f t="shared" si="3"/>
        <v>25</v>
      </c>
      <c r="E10" s="121">
        <f t="shared" si="3"/>
        <v>1</v>
      </c>
      <c r="F10" s="121">
        <f t="shared" si="3"/>
        <v>1</v>
      </c>
      <c r="G10" s="121">
        <f t="shared" si="3"/>
        <v>25</v>
      </c>
      <c r="H10" s="121">
        <f t="shared" si="3"/>
        <v>4</v>
      </c>
      <c r="I10" s="121">
        <f t="shared" si="3"/>
        <v>0</v>
      </c>
      <c r="J10" s="121">
        <f t="shared" si="3"/>
        <v>0</v>
      </c>
      <c r="K10" s="121">
        <f t="shared" ref="K10:N10" si="4">K9</f>
        <v>0</v>
      </c>
      <c r="L10" s="121">
        <f t="shared" si="4"/>
        <v>0</v>
      </c>
      <c r="M10" s="121">
        <f t="shared" si="4"/>
        <v>0</v>
      </c>
      <c r="N10" s="121">
        <f t="shared" si="4"/>
        <v>0</v>
      </c>
      <c r="O10" s="121">
        <f t="shared" ref="O10" si="5">O9</f>
        <v>0</v>
      </c>
      <c r="P10" s="120">
        <f t="shared" ca="1" si="1"/>
        <v>50</v>
      </c>
      <c r="Q10" s="122">
        <f t="shared" ca="1" si="2"/>
        <v>10</v>
      </c>
      <c r="R10" s="123">
        <f t="shared" si="0"/>
        <v>60</v>
      </c>
      <c r="S10" s="116"/>
      <c r="T10" s="117"/>
      <c r="U10" s="117"/>
      <c r="V10" s="89"/>
      <c r="W10" s="89"/>
      <c r="X10" s="118"/>
      <c r="Y10" s="119"/>
      <c r="AF10" s="88" t="s">
        <v>48</v>
      </c>
      <c r="AL10" s="49" t="s">
        <v>107</v>
      </c>
      <c r="AM10" s="48" t="s">
        <v>15</v>
      </c>
      <c r="AN10" s="48">
        <v>3058</v>
      </c>
      <c r="AO10" s="48" t="s">
        <v>108</v>
      </c>
      <c r="AP10" s="55">
        <v>274.54590389999998</v>
      </c>
      <c r="AQ10" s="56"/>
    </row>
    <row r="11" spans="2:43" s="88" customFormat="1" ht="18" customHeight="1">
      <c r="B11" s="60" t="s">
        <v>132</v>
      </c>
      <c r="C11" s="120">
        <f t="shared" si="3"/>
        <v>4</v>
      </c>
      <c r="D11" s="121">
        <f t="shared" si="3"/>
        <v>25</v>
      </c>
      <c r="E11" s="121">
        <f t="shared" si="3"/>
        <v>1</v>
      </c>
      <c r="F11" s="121">
        <f t="shared" si="3"/>
        <v>1</v>
      </c>
      <c r="G11" s="121">
        <f t="shared" si="3"/>
        <v>25</v>
      </c>
      <c r="H11" s="121">
        <f t="shared" si="3"/>
        <v>4</v>
      </c>
      <c r="I11" s="121">
        <f t="shared" si="3"/>
        <v>0</v>
      </c>
      <c r="J11" s="121">
        <f t="shared" si="3"/>
        <v>0</v>
      </c>
      <c r="K11" s="121">
        <f t="shared" ref="K11:N11" si="6">K10</f>
        <v>0</v>
      </c>
      <c r="L11" s="121">
        <f t="shared" si="6"/>
        <v>0</v>
      </c>
      <c r="M11" s="121">
        <f t="shared" si="6"/>
        <v>0</v>
      </c>
      <c r="N11" s="121">
        <f t="shared" si="6"/>
        <v>0</v>
      </c>
      <c r="O11" s="121">
        <f t="shared" ref="O11:O13" si="7">O10</f>
        <v>0</v>
      </c>
      <c r="P11" s="120">
        <f t="shared" ca="1" si="1"/>
        <v>50</v>
      </c>
      <c r="Q11" s="122">
        <f t="shared" ca="1" si="2"/>
        <v>10</v>
      </c>
      <c r="R11" s="123">
        <f t="shared" si="0"/>
        <v>60</v>
      </c>
      <c r="S11" s="116"/>
      <c r="T11" s="117"/>
      <c r="U11" s="117"/>
      <c r="V11" s="89"/>
      <c r="W11" s="89"/>
      <c r="X11" s="118"/>
      <c r="Y11" s="119"/>
      <c r="AF11" s="88" t="s">
        <v>48</v>
      </c>
      <c r="AL11" s="49" t="s">
        <v>109</v>
      </c>
      <c r="AM11" s="48" t="s">
        <v>15</v>
      </c>
      <c r="AN11" s="48">
        <v>3024</v>
      </c>
      <c r="AO11" s="48" t="s">
        <v>110</v>
      </c>
      <c r="AP11" s="55">
        <v>434.49957000000001</v>
      </c>
      <c r="AQ11" s="56"/>
    </row>
    <row r="12" spans="2:43" s="88" customFormat="1" ht="18" customHeight="1">
      <c r="B12" s="60" t="s">
        <v>133</v>
      </c>
      <c r="C12" s="120">
        <f t="shared" si="3"/>
        <v>4</v>
      </c>
      <c r="D12" s="121">
        <f t="shared" si="3"/>
        <v>25</v>
      </c>
      <c r="E12" s="121">
        <f t="shared" si="3"/>
        <v>1</v>
      </c>
      <c r="F12" s="121">
        <f t="shared" si="3"/>
        <v>1</v>
      </c>
      <c r="G12" s="121">
        <f t="shared" si="3"/>
        <v>25</v>
      </c>
      <c r="H12" s="121">
        <f t="shared" si="3"/>
        <v>4</v>
      </c>
      <c r="I12" s="121">
        <f t="shared" si="3"/>
        <v>0</v>
      </c>
      <c r="J12" s="121">
        <f t="shared" si="3"/>
        <v>0</v>
      </c>
      <c r="K12" s="121">
        <f t="shared" ref="K12:N12" si="8">K11</f>
        <v>0</v>
      </c>
      <c r="L12" s="121">
        <f t="shared" si="8"/>
        <v>0</v>
      </c>
      <c r="M12" s="121">
        <f t="shared" si="8"/>
        <v>0</v>
      </c>
      <c r="N12" s="121">
        <f t="shared" si="8"/>
        <v>0</v>
      </c>
      <c r="O12" s="121">
        <f t="shared" si="7"/>
        <v>0</v>
      </c>
      <c r="P12" s="120">
        <f t="shared" ca="1" si="1"/>
        <v>50</v>
      </c>
      <c r="Q12" s="122">
        <f t="shared" ca="1" si="2"/>
        <v>10</v>
      </c>
      <c r="R12" s="123">
        <f t="shared" si="0"/>
        <v>60</v>
      </c>
      <c r="S12" s="116"/>
      <c r="T12" s="117"/>
      <c r="U12" s="124" t="s">
        <v>158</v>
      </c>
      <c r="V12" s="125"/>
      <c r="W12" s="126"/>
      <c r="X12" s="118"/>
      <c r="Y12" s="127" t="s">
        <v>141</v>
      </c>
      <c r="AF12" s="88" t="s">
        <v>48</v>
      </c>
      <c r="AL12" s="49" t="s">
        <v>111</v>
      </c>
      <c r="AM12" s="48" t="s">
        <v>15</v>
      </c>
      <c r="AN12" s="48">
        <v>3057</v>
      </c>
      <c r="AO12" s="48" t="s">
        <v>112</v>
      </c>
      <c r="AP12" s="55">
        <v>183.9328308</v>
      </c>
      <c r="AQ12" s="56"/>
    </row>
    <row r="13" spans="2:43" s="85" customFormat="1" ht="18" customHeight="1">
      <c r="B13" s="60" t="s">
        <v>134</v>
      </c>
      <c r="C13" s="120">
        <f t="shared" si="3"/>
        <v>4</v>
      </c>
      <c r="D13" s="121">
        <f t="shared" si="3"/>
        <v>25</v>
      </c>
      <c r="E13" s="121">
        <f t="shared" si="3"/>
        <v>1</v>
      </c>
      <c r="F13" s="121">
        <f t="shared" si="3"/>
        <v>1</v>
      </c>
      <c r="G13" s="121">
        <f t="shared" si="3"/>
        <v>25</v>
      </c>
      <c r="H13" s="121">
        <f t="shared" si="3"/>
        <v>4</v>
      </c>
      <c r="I13" s="121">
        <f t="shared" si="3"/>
        <v>0</v>
      </c>
      <c r="J13" s="121">
        <f t="shared" si="3"/>
        <v>0</v>
      </c>
      <c r="K13" s="121">
        <f t="shared" ref="K13:N13" si="9">K12</f>
        <v>0</v>
      </c>
      <c r="L13" s="121">
        <f t="shared" si="9"/>
        <v>0</v>
      </c>
      <c r="M13" s="121">
        <f t="shared" si="9"/>
        <v>0</v>
      </c>
      <c r="N13" s="121">
        <f t="shared" si="9"/>
        <v>0</v>
      </c>
      <c r="O13" s="121">
        <f t="shared" si="7"/>
        <v>0</v>
      </c>
      <c r="P13" s="120">
        <f t="shared" ca="1" si="1"/>
        <v>50</v>
      </c>
      <c r="Q13" s="122">
        <f t="shared" ca="1" si="2"/>
        <v>10</v>
      </c>
      <c r="R13" s="123">
        <f t="shared" si="0"/>
        <v>60</v>
      </c>
      <c r="S13" s="116"/>
      <c r="T13" s="117"/>
      <c r="U13" s="61" t="s">
        <v>135</v>
      </c>
      <c r="V13" s="128" t="e">
        <f>'D04 (Mon-Fri)'!#REF!</f>
        <v>#REF!</v>
      </c>
      <c r="W13" s="129"/>
      <c r="X13" s="130" t="e">
        <f ca="1">V13-P13</f>
        <v>#REF!</v>
      </c>
      <c r="Y13" s="131" t="e">
        <f>'D04 (Mon-Fri)'!#REF!</f>
        <v>#REF!</v>
      </c>
      <c r="Z13" s="88"/>
      <c r="AA13" s="88"/>
      <c r="AB13" s="88"/>
      <c r="AF13" s="85" t="s">
        <v>48</v>
      </c>
      <c r="AL13" s="49" t="s">
        <v>113</v>
      </c>
      <c r="AM13" s="48" t="s">
        <v>15</v>
      </c>
      <c r="AN13" s="48">
        <v>3026</v>
      </c>
      <c r="AO13" s="48" t="s">
        <v>114</v>
      </c>
      <c r="AP13" s="55">
        <v>449.6300329</v>
      </c>
      <c r="AQ13" s="56"/>
    </row>
    <row r="14" spans="2:43" s="85" customFormat="1" ht="18" customHeight="1">
      <c r="B14" s="60" t="s">
        <v>136</v>
      </c>
      <c r="C14" s="132">
        <v>3</v>
      </c>
      <c r="D14" s="159">
        <v>24</v>
      </c>
      <c r="E14" s="133">
        <v>0</v>
      </c>
      <c r="F14" s="133">
        <v>0</v>
      </c>
      <c r="G14" s="159">
        <v>24</v>
      </c>
      <c r="H14" s="133">
        <v>3</v>
      </c>
      <c r="I14" s="133"/>
      <c r="J14" s="133"/>
      <c r="K14" s="133"/>
      <c r="L14" s="133"/>
      <c r="M14" s="133"/>
      <c r="N14" s="133"/>
      <c r="O14" s="133"/>
      <c r="P14" s="120">
        <f t="shared" ca="1" si="1"/>
        <v>48</v>
      </c>
      <c r="Q14" s="122">
        <f t="shared" ca="1" si="2"/>
        <v>6</v>
      </c>
      <c r="R14" s="123">
        <f t="shared" si="0"/>
        <v>54</v>
      </c>
      <c r="S14" s="116"/>
      <c r="T14" s="117"/>
      <c r="U14" s="61" t="s">
        <v>137</v>
      </c>
      <c r="V14" s="128" t="e">
        <f>'D04 (Mon-Fri)'!#REF!</f>
        <v>#REF!</v>
      </c>
      <c r="W14" s="129"/>
      <c r="X14" s="130" t="e">
        <f ca="1">V14-P14</f>
        <v>#REF!</v>
      </c>
      <c r="Y14" s="131" t="e">
        <f>'D04 (Mon-Fri)'!#REF!</f>
        <v>#REF!</v>
      </c>
      <c r="Z14" s="88"/>
      <c r="AA14" s="88"/>
      <c r="AB14" s="88"/>
      <c r="AF14" s="85" t="s">
        <v>48</v>
      </c>
      <c r="AL14" s="49" t="s">
        <v>115</v>
      </c>
      <c r="AM14" s="48" t="s">
        <v>15</v>
      </c>
      <c r="AN14" s="48">
        <v>3056</v>
      </c>
      <c r="AO14" s="48" t="s">
        <v>116</v>
      </c>
      <c r="AP14" s="55">
        <v>501.79611569999997</v>
      </c>
      <c r="AQ14" s="56"/>
    </row>
    <row r="15" spans="2:43" s="85" customFormat="1" ht="18" customHeight="1">
      <c r="B15" s="60" t="s">
        <v>138</v>
      </c>
      <c r="C15" s="132">
        <f t="shared" ref="C15:J16" si="10">C14</f>
        <v>3</v>
      </c>
      <c r="D15" s="133">
        <f t="shared" si="10"/>
        <v>24</v>
      </c>
      <c r="E15" s="133">
        <f t="shared" si="10"/>
        <v>0</v>
      </c>
      <c r="F15" s="133">
        <f t="shared" si="10"/>
        <v>0</v>
      </c>
      <c r="G15" s="133">
        <f t="shared" si="10"/>
        <v>24</v>
      </c>
      <c r="H15" s="133">
        <f t="shared" si="10"/>
        <v>3</v>
      </c>
      <c r="I15" s="133">
        <f t="shared" si="10"/>
        <v>0</v>
      </c>
      <c r="J15" s="133">
        <f t="shared" si="10"/>
        <v>0</v>
      </c>
      <c r="K15" s="133">
        <f t="shared" ref="K15:N15" si="11">K14</f>
        <v>0</v>
      </c>
      <c r="L15" s="133">
        <f t="shared" si="11"/>
        <v>0</v>
      </c>
      <c r="M15" s="133">
        <f t="shared" si="11"/>
        <v>0</v>
      </c>
      <c r="N15" s="133">
        <f t="shared" si="11"/>
        <v>0</v>
      </c>
      <c r="O15" s="133">
        <f t="shared" ref="O15" si="12">O14</f>
        <v>0</v>
      </c>
      <c r="P15" s="120">
        <f t="shared" ca="1" si="1"/>
        <v>48</v>
      </c>
      <c r="Q15" s="122">
        <f t="shared" ca="1" si="2"/>
        <v>6</v>
      </c>
      <c r="R15" s="123">
        <f t="shared" si="0"/>
        <v>54</v>
      </c>
      <c r="S15" s="116"/>
      <c r="T15" s="117"/>
      <c r="U15" s="61" t="s">
        <v>139</v>
      </c>
      <c r="V15" s="128" t="e">
        <f>V14</f>
        <v>#REF!</v>
      </c>
      <c r="W15" s="129"/>
      <c r="X15" s="130" t="e">
        <f ca="1">V15-P15</f>
        <v>#REF!</v>
      </c>
      <c r="Y15" s="131" t="e">
        <f>Y14</f>
        <v>#REF!</v>
      </c>
      <c r="Z15" s="88"/>
      <c r="AF15" s="85" t="s">
        <v>48</v>
      </c>
      <c r="AL15" s="49" t="s">
        <v>117</v>
      </c>
      <c r="AM15" s="48" t="s">
        <v>15</v>
      </c>
      <c r="AN15" s="48">
        <v>3027</v>
      </c>
      <c r="AO15" s="48" t="s">
        <v>118</v>
      </c>
      <c r="AP15" s="55">
        <v>360.90474369999998</v>
      </c>
      <c r="AQ15" s="56"/>
    </row>
    <row r="16" spans="2:43" s="85" customFormat="1" ht="18" customHeight="1">
      <c r="B16" s="62" t="s">
        <v>140</v>
      </c>
      <c r="C16" s="134">
        <f t="shared" si="10"/>
        <v>3</v>
      </c>
      <c r="D16" s="135">
        <f t="shared" si="10"/>
        <v>24</v>
      </c>
      <c r="E16" s="135">
        <f t="shared" si="10"/>
        <v>0</v>
      </c>
      <c r="F16" s="135">
        <f t="shared" si="10"/>
        <v>0</v>
      </c>
      <c r="G16" s="135">
        <f t="shared" si="10"/>
        <v>24</v>
      </c>
      <c r="H16" s="135">
        <f t="shared" si="10"/>
        <v>3</v>
      </c>
      <c r="I16" s="135">
        <f t="shared" si="10"/>
        <v>0</v>
      </c>
      <c r="J16" s="135">
        <f t="shared" si="10"/>
        <v>0</v>
      </c>
      <c r="K16" s="135">
        <f t="shared" ref="K16:N16" si="13">K15</f>
        <v>0</v>
      </c>
      <c r="L16" s="135">
        <f t="shared" si="13"/>
        <v>0</v>
      </c>
      <c r="M16" s="135">
        <f t="shared" si="13"/>
        <v>0</v>
      </c>
      <c r="N16" s="135">
        <f t="shared" si="13"/>
        <v>0</v>
      </c>
      <c r="O16" s="135">
        <f t="shared" ref="O16" si="14">O15</f>
        <v>0</v>
      </c>
      <c r="P16" s="134">
        <f t="shared" ca="1" si="1"/>
        <v>48</v>
      </c>
      <c r="Q16" s="136">
        <f t="shared" ca="1" si="2"/>
        <v>6</v>
      </c>
      <c r="R16" s="137">
        <f t="shared" si="0"/>
        <v>54</v>
      </c>
      <c r="S16" s="116"/>
      <c r="T16" s="117"/>
      <c r="U16" s="138" t="s">
        <v>142</v>
      </c>
      <c r="V16" s="139" t="s">
        <v>143</v>
      </c>
      <c r="W16" s="139" t="s">
        <v>144</v>
      </c>
      <c r="X16" s="140" t="s">
        <v>145</v>
      </c>
      <c r="Y16" s="141"/>
      <c r="Z16" s="88"/>
      <c r="AB16" s="85" t="s">
        <v>95</v>
      </c>
      <c r="AC16" s="85" t="s">
        <v>62</v>
      </c>
      <c r="AD16" s="85" t="s">
        <v>155</v>
      </c>
      <c r="AE16" s="85" t="s">
        <v>23</v>
      </c>
      <c r="AF16" s="85" t="s">
        <v>97</v>
      </c>
      <c r="AG16" s="85">
        <v>35495.608208399994</v>
      </c>
      <c r="AH16" s="85">
        <v>35.5</v>
      </c>
      <c r="AL16" s="49" t="s">
        <v>119</v>
      </c>
      <c r="AM16" s="48" t="s">
        <v>15</v>
      </c>
      <c r="AN16" s="48">
        <v>3028</v>
      </c>
      <c r="AO16" s="48" t="s">
        <v>120</v>
      </c>
      <c r="AP16" s="55">
        <v>290.4414668</v>
      </c>
      <c r="AQ16" s="56"/>
    </row>
    <row r="17" spans="2:43" s="85" customFormat="1" ht="18" customHeight="1">
      <c r="B17" s="64" t="str">
        <f>B7&amp;"KMS WKD"</f>
        <v>D04KMS WKD</v>
      </c>
      <c r="C17" s="65">
        <f>C8*C12</f>
        <v>66.52</v>
      </c>
      <c r="D17" s="65">
        <f t="shared" ref="D17:G17" si="15">D8*D12</f>
        <v>856.25</v>
      </c>
      <c r="E17" s="65">
        <f t="shared" si="15"/>
        <v>1.24</v>
      </c>
      <c r="F17" s="65">
        <f t="shared" si="15"/>
        <v>0.99</v>
      </c>
      <c r="G17" s="65">
        <f t="shared" si="15"/>
        <v>887.5</v>
      </c>
      <c r="H17" s="65">
        <f>H8*H12</f>
        <v>65.959999999999994</v>
      </c>
      <c r="I17" s="65">
        <f>I8*I12</f>
        <v>0</v>
      </c>
      <c r="J17" s="65">
        <f>J8*J12</f>
        <v>0</v>
      </c>
      <c r="K17" s="65">
        <f t="shared" ref="K17:N17" si="16">K8*K12</f>
        <v>0</v>
      </c>
      <c r="L17" s="65">
        <f t="shared" si="16"/>
        <v>0</v>
      </c>
      <c r="M17" s="65">
        <f t="shared" si="16"/>
        <v>0</v>
      </c>
      <c r="N17" s="65">
        <f t="shared" si="16"/>
        <v>0</v>
      </c>
      <c r="O17" s="65">
        <f t="shared" ref="O17" si="17">O8*O12</f>
        <v>0</v>
      </c>
      <c r="P17" s="142">
        <f t="shared" ca="1" si="1"/>
        <v>1743.75</v>
      </c>
      <c r="Q17" s="66">
        <f t="shared" ca="1" si="2"/>
        <v>134.70999999999998</v>
      </c>
      <c r="R17" s="67">
        <f t="shared" si="0"/>
        <v>1878.46</v>
      </c>
      <c r="S17" s="143"/>
      <c r="T17" s="61"/>
      <c r="U17" s="61" t="s">
        <v>135</v>
      </c>
      <c r="V17" s="68" t="e">
        <f>'D04 (Mon-Fri)'!#REF!</f>
        <v>#REF!</v>
      </c>
      <c r="W17" s="68" t="e">
        <f>'D04 (Mon-Fri)'!#REF!</f>
        <v>#REF!</v>
      </c>
      <c r="X17" s="69" t="e">
        <f>V17+W17</f>
        <v>#REF!</v>
      </c>
      <c r="Y17" s="144"/>
      <c r="Z17" s="88"/>
      <c r="AF17" s="85" t="s">
        <v>48</v>
      </c>
      <c r="AL17" s="49" t="s">
        <v>79</v>
      </c>
      <c r="AM17" s="48" t="s">
        <v>15</v>
      </c>
      <c r="AN17" s="48">
        <v>3001</v>
      </c>
      <c r="AO17" s="48" t="s">
        <v>80</v>
      </c>
      <c r="AP17" s="55">
        <v>517.59159699999998</v>
      </c>
      <c r="AQ17" s="56"/>
    </row>
    <row r="18" spans="2:43" s="85" customFormat="1" ht="18" customHeight="1">
      <c r="B18" s="64" t="str">
        <f>B7&amp;"KMS SAT"</f>
        <v>D04KMS SAT</v>
      </c>
      <c r="C18" s="65">
        <f>C8*C14</f>
        <v>49.89</v>
      </c>
      <c r="D18" s="65">
        <f t="shared" ref="D18:G18" si="18">D8*D14</f>
        <v>822</v>
      </c>
      <c r="E18" s="65">
        <f t="shared" si="18"/>
        <v>0</v>
      </c>
      <c r="F18" s="65">
        <f t="shared" si="18"/>
        <v>0</v>
      </c>
      <c r="G18" s="65">
        <f t="shared" si="18"/>
        <v>852</v>
      </c>
      <c r="H18" s="65">
        <f>H8*H14</f>
        <v>49.47</v>
      </c>
      <c r="I18" s="65">
        <f>I8*I14</f>
        <v>0</v>
      </c>
      <c r="J18" s="65">
        <f>J8*J14</f>
        <v>0</v>
      </c>
      <c r="K18" s="65">
        <f t="shared" ref="K18:N18" si="19">K8*K14</f>
        <v>0</v>
      </c>
      <c r="L18" s="65">
        <f t="shared" si="19"/>
        <v>0</v>
      </c>
      <c r="M18" s="65">
        <f t="shared" si="19"/>
        <v>0</v>
      </c>
      <c r="N18" s="65">
        <f t="shared" si="19"/>
        <v>0</v>
      </c>
      <c r="O18" s="65">
        <f t="shared" ref="O18" si="20">O8*O14</f>
        <v>0</v>
      </c>
      <c r="P18" s="142">
        <f t="shared" ca="1" si="1"/>
        <v>1674</v>
      </c>
      <c r="Q18" s="66">
        <f t="shared" ca="1" si="2"/>
        <v>99.36</v>
      </c>
      <c r="R18" s="67">
        <f t="shared" si="0"/>
        <v>1773.36</v>
      </c>
      <c r="S18" s="143"/>
      <c r="T18" s="61"/>
      <c r="U18" s="61" t="s">
        <v>137</v>
      </c>
      <c r="V18" s="68" t="e">
        <f>'D04 (Mon-Fri)'!#REF!</f>
        <v>#REF!</v>
      </c>
      <c r="W18" s="68" t="e">
        <f>'D04 (Mon-Fri)'!#REF!</f>
        <v>#REF!</v>
      </c>
      <c r="X18" s="69" t="e">
        <f>V18+W18</f>
        <v>#REF!</v>
      </c>
      <c r="Y18" s="70"/>
      <c r="AF18" s="85" t="s">
        <v>48</v>
      </c>
      <c r="AL18" s="49" t="s">
        <v>81</v>
      </c>
      <c r="AM18" s="48" t="s">
        <v>15</v>
      </c>
      <c r="AN18" s="48">
        <v>3002</v>
      </c>
      <c r="AO18" s="48" t="s">
        <v>82</v>
      </c>
      <c r="AP18" s="55">
        <v>573.52429229999996</v>
      </c>
      <c r="AQ18" s="56"/>
    </row>
    <row r="19" spans="2:43" s="85" customFormat="1" ht="18" customHeight="1">
      <c r="B19" s="62" t="str">
        <f>B7&amp;"KMS SUN/PH"</f>
        <v>D04KMS SUN/PH</v>
      </c>
      <c r="C19" s="71">
        <f>C8*C15</f>
        <v>49.89</v>
      </c>
      <c r="D19" s="71">
        <f t="shared" ref="D19:G19" si="21">D8*D15</f>
        <v>822</v>
      </c>
      <c r="E19" s="71">
        <f t="shared" si="21"/>
        <v>0</v>
      </c>
      <c r="F19" s="71">
        <f t="shared" si="21"/>
        <v>0</v>
      </c>
      <c r="G19" s="71">
        <f t="shared" si="21"/>
        <v>852</v>
      </c>
      <c r="H19" s="71">
        <f>H8*H15</f>
        <v>49.47</v>
      </c>
      <c r="I19" s="71">
        <f>I8*I15</f>
        <v>0</v>
      </c>
      <c r="J19" s="71">
        <f>J8*J15</f>
        <v>0</v>
      </c>
      <c r="K19" s="71">
        <f t="shared" ref="K19:N19" si="22">K8*K15</f>
        <v>0</v>
      </c>
      <c r="L19" s="71">
        <f t="shared" si="22"/>
        <v>0</v>
      </c>
      <c r="M19" s="71">
        <f t="shared" si="22"/>
        <v>0</v>
      </c>
      <c r="N19" s="71">
        <f t="shared" si="22"/>
        <v>0</v>
      </c>
      <c r="O19" s="71">
        <f t="shared" ref="O19" si="23">O8*O15</f>
        <v>0</v>
      </c>
      <c r="P19" s="145">
        <f t="shared" ca="1" si="1"/>
        <v>1674</v>
      </c>
      <c r="Q19" s="146">
        <f t="shared" ca="1" si="2"/>
        <v>99.36</v>
      </c>
      <c r="R19" s="147">
        <f t="shared" si="0"/>
        <v>1773.36</v>
      </c>
      <c r="S19" s="148"/>
      <c r="T19" s="149"/>
      <c r="U19" s="63" t="s">
        <v>139</v>
      </c>
      <c r="V19" s="72" t="e">
        <f>V18</f>
        <v>#REF!</v>
      </c>
      <c r="W19" s="72" t="e">
        <f>W18</f>
        <v>#REF!</v>
      </c>
      <c r="X19" s="73" t="e">
        <f>V19+W19</f>
        <v>#REF!</v>
      </c>
      <c r="Y19" s="74"/>
      <c r="AF19" s="85" t="s">
        <v>48</v>
      </c>
      <c r="AL19" s="49" t="s">
        <v>83</v>
      </c>
      <c r="AM19" s="48" t="s">
        <v>15</v>
      </c>
      <c r="AN19" s="48">
        <v>3003</v>
      </c>
      <c r="AO19" s="48" t="s">
        <v>84</v>
      </c>
      <c r="AP19" s="55">
        <v>499.47070280000003</v>
      </c>
      <c r="AQ19" s="56"/>
    </row>
    <row r="20" spans="2:43" s="85" customFormat="1" ht="18" customHeight="1">
      <c r="I20" s="84"/>
      <c r="J20" s="84"/>
      <c r="K20" s="84"/>
      <c r="L20" s="84"/>
      <c r="M20" s="84"/>
      <c r="N20" s="84"/>
      <c r="O20" s="84"/>
      <c r="P20" s="84"/>
      <c r="AD20" s="85" t="s">
        <v>48</v>
      </c>
      <c r="AL20" s="49" t="s">
        <v>85</v>
      </c>
      <c r="AM20" s="48" t="s">
        <v>15</v>
      </c>
      <c r="AN20" s="48">
        <v>3035</v>
      </c>
      <c r="AO20" s="48" t="s">
        <v>86</v>
      </c>
      <c r="AP20" s="55"/>
      <c r="AQ20" s="56"/>
    </row>
    <row r="21" spans="2:43" s="51" customFormat="1" ht="18" customHeight="1">
      <c r="B21" s="50" t="s">
        <v>1</v>
      </c>
      <c r="C21" s="50" t="s">
        <v>150</v>
      </c>
      <c r="D21" s="50" t="s">
        <v>56</v>
      </c>
      <c r="E21" s="50" t="s">
        <v>149</v>
      </c>
      <c r="F21" s="50" t="s">
        <v>151</v>
      </c>
      <c r="G21" s="50" t="s">
        <v>156</v>
      </c>
      <c r="H21" s="50" t="s">
        <v>159</v>
      </c>
      <c r="I21" s="42"/>
      <c r="J21" s="54"/>
      <c r="K21" s="54"/>
      <c r="L21" s="54"/>
      <c r="M21" s="54"/>
      <c r="N21" s="54"/>
      <c r="O21" s="54"/>
      <c r="P21" s="54"/>
      <c r="Q21" s="75"/>
      <c r="R21" s="75"/>
      <c r="U21" s="76"/>
      <c r="V21" s="76"/>
      <c r="W21" s="76"/>
      <c r="X21" s="76"/>
      <c r="Y21" s="76"/>
      <c r="Z21" s="76"/>
      <c r="AA21" s="76"/>
      <c r="AB21" s="76"/>
      <c r="AC21" s="76"/>
      <c r="AE21" s="51" t="s">
        <v>48</v>
      </c>
      <c r="AL21" s="49" t="s">
        <v>87</v>
      </c>
      <c r="AM21" s="48" t="s">
        <v>15</v>
      </c>
      <c r="AN21" s="48">
        <v>3004</v>
      </c>
      <c r="AO21" s="48" t="s">
        <v>88</v>
      </c>
      <c r="AP21" s="55">
        <v>945.42699249999998</v>
      </c>
      <c r="AQ21" s="56"/>
    </row>
    <row r="22" spans="2:43" s="51" customFormat="1" ht="18" customHeight="1">
      <c r="B22" s="48" t="str">
        <f>$C$4</f>
        <v>N2</v>
      </c>
      <c r="C22" s="48" t="str">
        <f>$C$1</f>
        <v>D04</v>
      </c>
      <c r="D22" s="77" t="s">
        <v>61</v>
      </c>
      <c r="E22" s="77" t="s">
        <v>147</v>
      </c>
      <c r="F22" s="78">
        <v>210</v>
      </c>
      <c r="G22" s="77" t="s">
        <v>97</v>
      </c>
      <c r="H22" s="150">
        <f>$C$3</f>
        <v>45773</v>
      </c>
      <c r="J22" s="160" t="s">
        <v>1</v>
      </c>
      <c r="K22" s="160" t="s">
        <v>150</v>
      </c>
      <c r="L22" s="160" t="s">
        <v>159</v>
      </c>
      <c r="M22" s="160" t="s">
        <v>149</v>
      </c>
      <c r="N22" s="160" t="s">
        <v>156</v>
      </c>
      <c r="O22" s="160" t="s">
        <v>151</v>
      </c>
      <c r="P22" s="161" t="s">
        <v>152</v>
      </c>
      <c r="Q22" s="75"/>
      <c r="R22" s="75"/>
      <c r="U22" s="76"/>
      <c r="V22" s="76"/>
      <c r="W22" s="76"/>
      <c r="X22" s="76"/>
      <c r="Y22" s="76"/>
      <c r="Z22" s="76"/>
      <c r="AA22" s="76"/>
      <c r="AB22" s="76"/>
      <c r="AC22" s="76"/>
      <c r="AE22" s="51" t="s">
        <v>48</v>
      </c>
      <c r="AL22" s="49" t="s">
        <v>89</v>
      </c>
      <c r="AM22" s="48" t="s">
        <v>15</v>
      </c>
      <c r="AN22" s="48">
        <v>3030</v>
      </c>
      <c r="AO22" s="48" t="s">
        <v>90</v>
      </c>
      <c r="AP22" s="55"/>
      <c r="AQ22" s="56"/>
    </row>
    <row r="23" spans="2:43" s="51" customFormat="1" ht="18" customHeight="1">
      <c r="B23" s="48" t="str">
        <f t="shared" ref="B23:B42" si="24">$C$4</f>
        <v>N2</v>
      </c>
      <c r="C23" s="48" t="str">
        <f t="shared" ref="C23:C42" si="25">$C$1</f>
        <v>D04</v>
      </c>
      <c r="D23" s="77" t="s">
        <v>61</v>
      </c>
      <c r="E23" s="77" t="s">
        <v>147</v>
      </c>
      <c r="F23" s="78">
        <v>211</v>
      </c>
      <c r="G23" s="77" t="s">
        <v>97</v>
      </c>
      <c r="H23" s="150">
        <f t="shared" ref="H23:H42" si="26">$C$3</f>
        <v>45773</v>
      </c>
      <c r="J23" s="161" t="s">
        <v>5</v>
      </c>
      <c r="K23" s="161" t="s">
        <v>95</v>
      </c>
      <c r="L23" s="162">
        <v>45773</v>
      </c>
      <c r="M23" s="161" t="s">
        <v>147</v>
      </c>
      <c r="N23" s="161" t="s">
        <v>23</v>
      </c>
      <c r="O23" s="161">
        <v>210</v>
      </c>
      <c r="P23" s="163">
        <v>1</v>
      </c>
      <c r="Q23" s="75"/>
      <c r="R23" s="75"/>
      <c r="U23" s="76"/>
      <c r="V23" s="76"/>
      <c r="W23" s="76"/>
      <c r="X23" s="76"/>
      <c r="Y23" s="76"/>
      <c r="Z23" s="76"/>
      <c r="AA23" s="76"/>
      <c r="AB23" s="76"/>
      <c r="AC23" s="76"/>
      <c r="AE23" s="51" t="s">
        <v>48</v>
      </c>
      <c r="AL23" s="49" t="s">
        <v>91</v>
      </c>
      <c r="AM23" s="48" t="s">
        <v>15</v>
      </c>
      <c r="AN23" s="48">
        <v>3005</v>
      </c>
      <c r="AO23" s="48" t="s">
        <v>92</v>
      </c>
      <c r="AP23" s="55">
        <v>1259.2885610000001</v>
      </c>
      <c r="AQ23" s="56"/>
    </row>
    <row r="24" spans="2:43" s="51" customFormat="1" ht="18" customHeight="1">
      <c r="B24" s="48" t="str">
        <f t="shared" si="24"/>
        <v>N2</v>
      </c>
      <c r="C24" s="48" t="str">
        <f t="shared" si="25"/>
        <v>D04</v>
      </c>
      <c r="D24" s="77" t="s">
        <v>61</v>
      </c>
      <c r="E24" s="77" t="s">
        <v>147</v>
      </c>
      <c r="F24" s="78">
        <v>212</v>
      </c>
      <c r="G24" s="77" t="s">
        <v>97</v>
      </c>
      <c r="H24" s="150">
        <f t="shared" si="26"/>
        <v>45773</v>
      </c>
      <c r="J24" s="161" t="s">
        <v>5</v>
      </c>
      <c r="K24" s="161" t="s">
        <v>95</v>
      </c>
      <c r="L24" s="162">
        <v>45773</v>
      </c>
      <c r="M24" s="161" t="s">
        <v>147</v>
      </c>
      <c r="N24" s="161" t="s">
        <v>23</v>
      </c>
      <c r="O24" s="161">
        <v>211</v>
      </c>
      <c r="P24" s="163">
        <v>1</v>
      </c>
      <c r="Q24" s="75"/>
      <c r="R24" s="75"/>
      <c r="U24" s="76"/>
      <c r="V24" s="76"/>
      <c r="W24" s="76"/>
      <c r="X24" s="76"/>
      <c r="Y24" s="76"/>
      <c r="Z24" s="76"/>
      <c r="AA24" s="76"/>
      <c r="AB24" s="76"/>
      <c r="AC24" s="76"/>
      <c r="AL24" s="49" t="s">
        <v>23</v>
      </c>
      <c r="AM24" s="48" t="s">
        <v>45</v>
      </c>
      <c r="AN24" s="48">
        <v>101</v>
      </c>
      <c r="AO24" s="48" t="s">
        <v>24</v>
      </c>
      <c r="AP24" s="153">
        <f>25680.60867+1160</f>
        <v>26840.608670000001</v>
      </c>
      <c r="AQ24" s="56"/>
    </row>
    <row r="25" spans="2:43" s="51" customFormat="1" ht="18" customHeight="1">
      <c r="B25" s="48" t="str">
        <f t="shared" si="24"/>
        <v>N2</v>
      </c>
      <c r="C25" s="48" t="str">
        <f t="shared" si="25"/>
        <v>D04</v>
      </c>
      <c r="D25" s="77" t="s">
        <v>61</v>
      </c>
      <c r="E25" s="77" t="s">
        <v>147</v>
      </c>
      <c r="F25" s="78">
        <v>213</v>
      </c>
      <c r="G25" s="77" t="s">
        <v>97</v>
      </c>
      <c r="H25" s="150">
        <f t="shared" si="26"/>
        <v>45773</v>
      </c>
      <c r="J25" s="161" t="s">
        <v>5</v>
      </c>
      <c r="K25" s="161" t="s">
        <v>95</v>
      </c>
      <c r="L25" s="162">
        <v>45773</v>
      </c>
      <c r="M25" s="161" t="s">
        <v>147</v>
      </c>
      <c r="N25" s="161" t="s">
        <v>23</v>
      </c>
      <c r="O25" s="161">
        <v>212</v>
      </c>
      <c r="P25" s="163">
        <v>1</v>
      </c>
      <c r="Q25" s="75"/>
      <c r="R25" s="75"/>
      <c r="U25" s="76"/>
      <c r="V25" s="76"/>
      <c r="W25" s="76"/>
      <c r="X25" s="76"/>
      <c r="Y25" s="76"/>
      <c r="Z25" s="76"/>
      <c r="AA25" s="76"/>
      <c r="AB25" s="76"/>
      <c r="AC25" s="76"/>
      <c r="AL25" s="49" t="s">
        <v>16</v>
      </c>
      <c r="AM25" s="48" t="s">
        <v>45</v>
      </c>
      <c r="AN25" s="48">
        <v>3</v>
      </c>
      <c r="AO25" s="48" t="s">
        <v>17</v>
      </c>
      <c r="AP25" s="55">
        <v>1239.603871</v>
      </c>
      <c r="AQ25" s="56">
        <f>ROUND(AP25/1000,2)</f>
        <v>1.24</v>
      </c>
    </row>
    <row r="26" spans="2:43" s="51" customFormat="1" ht="18" customHeight="1">
      <c r="B26" s="48" t="str">
        <f t="shared" si="24"/>
        <v>N2</v>
      </c>
      <c r="C26" s="48" t="str">
        <f t="shared" si="25"/>
        <v>D04</v>
      </c>
      <c r="D26" s="77" t="s">
        <v>61</v>
      </c>
      <c r="E26" s="77" t="s">
        <v>147</v>
      </c>
      <c r="F26" s="78">
        <v>210</v>
      </c>
      <c r="G26" s="77" t="s">
        <v>97</v>
      </c>
      <c r="H26" s="150">
        <f t="shared" si="26"/>
        <v>45773</v>
      </c>
      <c r="J26" s="161" t="s">
        <v>5</v>
      </c>
      <c r="K26" s="161" t="s">
        <v>95</v>
      </c>
      <c r="L26" s="162">
        <v>45773</v>
      </c>
      <c r="M26" s="161" t="s">
        <v>147</v>
      </c>
      <c r="N26" s="161" t="s">
        <v>23</v>
      </c>
      <c r="O26" s="161">
        <v>213</v>
      </c>
      <c r="P26" s="163">
        <v>1</v>
      </c>
      <c r="Q26" s="75"/>
      <c r="R26" s="75"/>
      <c r="U26" s="76"/>
      <c r="V26" s="76"/>
      <c r="W26" s="76"/>
      <c r="X26" s="76"/>
      <c r="Y26" s="76"/>
      <c r="Z26" s="76"/>
      <c r="AA26" s="76"/>
      <c r="AB26" s="76"/>
      <c r="AC26" s="76"/>
      <c r="AL26" s="49"/>
      <c r="AM26" s="48"/>
      <c r="AN26" s="48"/>
      <c r="AO26" s="48"/>
      <c r="AP26" s="55"/>
      <c r="AQ26" s="56"/>
    </row>
    <row r="27" spans="2:43" s="51" customFormat="1" ht="18" customHeight="1">
      <c r="B27" s="48" t="str">
        <f t="shared" si="24"/>
        <v>N2</v>
      </c>
      <c r="C27" s="48" t="str">
        <f t="shared" si="25"/>
        <v>D04</v>
      </c>
      <c r="D27" s="77" t="s">
        <v>61</v>
      </c>
      <c r="E27" s="77" t="s">
        <v>147</v>
      </c>
      <c r="F27" s="78">
        <v>211</v>
      </c>
      <c r="G27" s="77" t="s">
        <v>97</v>
      </c>
      <c r="H27" s="150">
        <f t="shared" si="26"/>
        <v>45773</v>
      </c>
      <c r="J27" s="161" t="s">
        <v>5</v>
      </c>
      <c r="K27" s="161" t="s">
        <v>95</v>
      </c>
      <c r="L27" s="162">
        <v>45773</v>
      </c>
      <c r="M27" s="161" t="s">
        <v>147</v>
      </c>
      <c r="N27" s="161" t="s">
        <v>97</v>
      </c>
      <c r="O27" s="161">
        <v>210</v>
      </c>
      <c r="P27" s="163">
        <v>2</v>
      </c>
      <c r="Q27" s="75"/>
      <c r="R27" s="75"/>
      <c r="U27" s="76"/>
      <c r="V27" s="76"/>
      <c r="W27" s="76"/>
      <c r="X27" s="76"/>
      <c r="Y27" s="76"/>
      <c r="Z27" s="76"/>
      <c r="AA27" s="76"/>
      <c r="AB27" s="76"/>
      <c r="AC27" s="76"/>
      <c r="AL27" s="49" t="s">
        <v>16</v>
      </c>
      <c r="AM27" s="48" t="s">
        <v>15</v>
      </c>
      <c r="AN27" s="48">
        <v>3</v>
      </c>
      <c r="AO27" s="48" t="s">
        <v>17</v>
      </c>
      <c r="AP27" s="55"/>
      <c r="AQ27" s="56"/>
    </row>
    <row r="28" spans="2:43" s="51" customFormat="1" ht="18" customHeight="1">
      <c r="B28" s="48" t="str">
        <f t="shared" si="24"/>
        <v>N2</v>
      </c>
      <c r="C28" s="48" t="str">
        <f t="shared" si="25"/>
        <v>D04</v>
      </c>
      <c r="D28" s="77" t="s">
        <v>61</v>
      </c>
      <c r="E28" s="77" t="s">
        <v>147</v>
      </c>
      <c r="F28" s="78">
        <v>212</v>
      </c>
      <c r="G28" s="77" t="s">
        <v>97</v>
      </c>
      <c r="H28" s="150">
        <f t="shared" si="26"/>
        <v>45773</v>
      </c>
      <c r="J28" s="161" t="s">
        <v>5</v>
      </c>
      <c r="K28" s="161" t="s">
        <v>95</v>
      </c>
      <c r="L28" s="162">
        <v>45773</v>
      </c>
      <c r="M28" s="161" t="s">
        <v>147</v>
      </c>
      <c r="N28" s="161" t="s">
        <v>97</v>
      </c>
      <c r="O28" s="161">
        <v>211</v>
      </c>
      <c r="P28" s="163">
        <v>2</v>
      </c>
      <c r="Q28" s="75"/>
      <c r="R28" s="75"/>
      <c r="U28" s="76"/>
      <c r="V28" s="76"/>
      <c r="W28" s="76"/>
      <c r="X28" s="76"/>
      <c r="Y28" s="76"/>
      <c r="Z28" s="76"/>
      <c r="AA28" s="76"/>
      <c r="AB28" s="76"/>
      <c r="AC28" s="76"/>
      <c r="AL28" s="49" t="s">
        <v>23</v>
      </c>
      <c r="AM28" s="48" t="s">
        <v>15</v>
      </c>
      <c r="AN28" s="48">
        <v>101</v>
      </c>
      <c r="AO28" s="48" t="s">
        <v>24</v>
      </c>
      <c r="AP28" s="55">
        <v>991.82028100000002</v>
      </c>
      <c r="AQ28" s="56">
        <f>ROUND(AP28/1000,2)</f>
        <v>0.99</v>
      </c>
    </row>
    <row r="29" spans="2:43" s="51" customFormat="1" ht="18" customHeight="1">
      <c r="B29" s="48" t="str">
        <f t="shared" si="24"/>
        <v>N2</v>
      </c>
      <c r="C29" s="48" t="str">
        <f t="shared" si="25"/>
        <v>D04</v>
      </c>
      <c r="D29" s="77" t="s">
        <v>61</v>
      </c>
      <c r="E29" s="77" t="s">
        <v>148</v>
      </c>
      <c r="F29" s="78">
        <v>212</v>
      </c>
      <c r="G29" s="77" t="s">
        <v>97</v>
      </c>
      <c r="H29" s="150">
        <f t="shared" si="26"/>
        <v>45773</v>
      </c>
      <c r="J29" s="161" t="s">
        <v>5</v>
      </c>
      <c r="K29" s="161" t="s">
        <v>95</v>
      </c>
      <c r="L29" s="162">
        <v>45773</v>
      </c>
      <c r="M29" s="161" t="s">
        <v>147</v>
      </c>
      <c r="N29" s="161" t="s">
        <v>97</v>
      </c>
      <c r="O29" s="161">
        <v>212</v>
      </c>
      <c r="P29" s="163">
        <v>2</v>
      </c>
      <c r="Q29" s="75"/>
      <c r="R29" s="75"/>
      <c r="U29" s="76"/>
      <c r="V29" s="76"/>
      <c r="W29" s="76"/>
      <c r="X29" s="76"/>
      <c r="Y29" s="76"/>
      <c r="Z29" s="76"/>
      <c r="AA29" s="76"/>
      <c r="AB29" s="76"/>
      <c r="AC29" s="76"/>
      <c r="AL29" s="49" t="s">
        <v>91</v>
      </c>
      <c r="AM29" s="48" t="s">
        <v>15</v>
      </c>
      <c r="AN29" s="48">
        <v>3005</v>
      </c>
      <c r="AO29" s="48" t="s">
        <v>92</v>
      </c>
      <c r="AP29" s="55">
        <v>27327.73604</v>
      </c>
      <c r="AQ29" s="56"/>
    </row>
    <row r="30" spans="2:43" s="51" customFormat="1" ht="18" customHeight="1">
      <c r="B30" s="48" t="str">
        <f t="shared" si="24"/>
        <v>N2</v>
      </c>
      <c r="C30" s="48" t="str">
        <f t="shared" si="25"/>
        <v>D04</v>
      </c>
      <c r="D30" s="77" t="s">
        <v>61</v>
      </c>
      <c r="E30" s="77" t="s">
        <v>148</v>
      </c>
      <c r="F30" s="78">
        <v>210</v>
      </c>
      <c r="G30" s="77" t="s">
        <v>97</v>
      </c>
      <c r="H30" s="150">
        <f t="shared" si="26"/>
        <v>45773</v>
      </c>
      <c r="J30" s="161" t="s">
        <v>5</v>
      </c>
      <c r="K30" s="161" t="s">
        <v>95</v>
      </c>
      <c r="L30" s="162">
        <v>45773</v>
      </c>
      <c r="M30" s="161" t="s">
        <v>147</v>
      </c>
      <c r="N30" s="161" t="s">
        <v>97</v>
      </c>
      <c r="O30" s="161">
        <v>213</v>
      </c>
      <c r="P30" s="163">
        <v>1</v>
      </c>
      <c r="Q30" s="75"/>
      <c r="R30" s="75"/>
      <c r="U30" s="76"/>
      <c r="V30" s="76"/>
      <c r="W30" s="76"/>
      <c r="X30" s="76"/>
      <c r="Y30" s="76"/>
      <c r="Z30" s="76"/>
      <c r="AA30" s="76"/>
      <c r="AB30" s="76"/>
      <c r="AC30" s="76"/>
      <c r="AL30" s="49" t="s">
        <v>89</v>
      </c>
      <c r="AM30" s="48" t="s">
        <v>15</v>
      </c>
      <c r="AN30" s="48">
        <v>3030</v>
      </c>
      <c r="AO30" s="48" t="s">
        <v>90</v>
      </c>
      <c r="AP30" s="55"/>
      <c r="AQ30" s="56"/>
    </row>
    <row r="31" spans="2:43" s="51" customFormat="1" ht="18" customHeight="1">
      <c r="B31" s="48" t="str">
        <f t="shared" si="24"/>
        <v>N2</v>
      </c>
      <c r="C31" s="48" t="str">
        <f t="shared" si="25"/>
        <v>D04</v>
      </c>
      <c r="D31" s="77" t="s">
        <v>61</v>
      </c>
      <c r="E31" s="77" t="s">
        <v>148</v>
      </c>
      <c r="F31" s="78">
        <v>211</v>
      </c>
      <c r="G31" s="77" t="s">
        <v>97</v>
      </c>
      <c r="H31" s="150">
        <f t="shared" si="26"/>
        <v>45773</v>
      </c>
      <c r="J31" s="161" t="s">
        <v>5</v>
      </c>
      <c r="K31" s="161" t="s">
        <v>95</v>
      </c>
      <c r="L31" s="162">
        <v>45773</v>
      </c>
      <c r="M31" s="161" t="s">
        <v>148</v>
      </c>
      <c r="N31" s="161" t="s">
        <v>23</v>
      </c>
      <c r="O31" s="161">
        <v>210</v>
      </c>
      <c r="P31" s="163">
        <v>1</v>
      </c>
      <c r="Q31" s="75"/>
      <c r="R31" s="75"/>
      <c r="U31" s="76"/>
      <c r="V31" s="76"/>
      <c r="W31" s="76"/>
      <c r="X31" s="76"/>
      <c r="Y31" s="76"/>
      <c r="Z31" s="76"/>
      <c r="AA31" s="76"/>
      <c r="AB31" s="76"/>
      <c r="AC31" s="76"/>
      <c r="AL31" s="49" t="s">
        <v>87</v>
      </c>
      <c r="AM31" s="48" t="s">
        <v>15</v>
      </c>
      <c r="AN31" s="48">
        <v>3004</v>
      </c>
      <c r="AO31" s="48" t="s">
        <v>88</v>
      </c>
      <c r="AP31" s="55">
        <v>1253.3524809999999</v>
      </c>
      <c r="AQ31" s="56"/>
    </row>
    <row r="32" spans="2:43" s="51" customFormat="1" ht="18" customHeight="1">
      <c r="B32" s="48" t="str">
        <f t="shared" si="24"/>
        <v>N2</v>
      </c>
      <c r="C32" s="48" t="str">
        <f t="shared" si="25"/>
        <v>D04</v>
      </c>
      <c r="D32" s="77" t="s">
        <v>61</v>
      </c>
      <c r="E32" s="77" t="s">
        <v>148</v>
      </c>
      <c r="F32" s="78">
        <v>213</v>
      </c>
      <c r="G32" s="77" t="s">
        <v>97</v>
      </c>
      <c r="H32" s="150">
        <f t="shared" si="26"/>
        <v>45773</v>
      </c>
      <c r="J32" s="161" t="s">
        <v>5</v>
      </c>
      <c r="K32" s="161" t="s">
        <v>95</v>
      </c>
      <c r="L32" s="162">
        <v>45773</v>
      </c>
      <c r="M32" s="161" t="s">
        <v>148</v>
      </c>
      <c r="N32" s="161" t="s">
        <v>23</v>
      </c>
      <c r="O32" s="161">
        <v>211</v>
      </c>
      <c r="P32" s="163">
        <v>2</v>
      </c>
      <c r="Q32" s="75"/>
      <c r="R32" s="75"/>
      <c r="U32" s="76"/>
      <c r="V32" s="76"/>
      <c r="W32" s="76"/>
      <c r="X32" s="76"/>
      <c r="Y32" s="76"/>
      <c r="Z32" s="76"/>
      <c r="AA32" s="76"/>
      <c r="AB32" s="76"/>
      <c r="AC32" s="76"/>
      <c r="AL32" s="49" t="s">
        <v>85</v>
      </c>
      <c r="AM32" s="48" t="s">
        <v>15</v>
      </c>
      <c r="AN32" s="48">
        <v>3035</v>
      </c>
      <c r="AO32" s="48" t="s">
        <v>86</v>
      </c>
      <c r="AP32" s="55"/>
      <c r="AQ32" s="56"/>
    </row>
    <row r="33" spans="2:43" s="51" customFormat="1" ht="18" customHeight="1">
      <c r="B33" s="48" t="str">
        <f t="shared" si="24"/>
        <v>N2</v>
      </c>
      <c r="C33" s="48" t="str">
        <f t="shared" si="25"/>
        <v>D04</v>
      </c>
      <c r="D33" s="77" t="s">
        <v>61</v>
      </c>
      <c r="E33" s="77" t="s">
        <v>148</v>
      </c>
      <c r="F33" s="78">
        <v>212</v>
      </c>
      <c r="G33" s="77" t="s">
        <v>97</v>
      </c>
      <c r="H33" s="150">
        <f t="shared" si="26"/>
        <v>45773</v>
      </c>
      <c r="J33" s="161" t="s">
        <v>5</v>
      </c>
      <c r="K33" s="161" t="s">
        <v>95</v>
      </c>
      <c r="L33" s="162">
        <v>45773</v>
      </c>
      <c r="M33" s="161" t="s">
        <v>148</v>
      </c>
      <c r="N33" s="161" t="s">
        <v>23</v>
      </c>
      <c r="O33" s="161">
        <v>212</v>
      </c>
      <c r="P33" s="163">
        <v>1</v>
      </c>
      <c r="Q33" s="75"/>
      <c r="R33" s="75"/>
      <c r="U33" s="76"/>
      <c r="V33" s="76"/>
      <c r="W33" s="76"/>
      <c r="X33" s="76"/>
      <c r="Y33" s="76"/>
      <c r="Z33" s="76"/>
      <c r="AA33" s="76"/>
      <c r="AB33" s="76"/>
      <c r="AC33" s="76"/>
      <c r="AL33" s="49" t="s">
        <v>83</v>
      </c>
      <c r="AM33" s="48" t="s">
        <v>15</v>
      </c>
      <c r="AN33" s="48">
        <v>3003</v>
      </c>
      <c r="AO33" s="48" t="s">
        <v>84</v>
      </c>
      <c r="AP33" s="55">
        <v>918.29535539999995</v>
      </c>
      <c r="AQ33" s="56"/>
    </row>
    <row r="34" spans="2:43" s="51" customFormat="1" ht="18" customHeight="1">
      <c r="B34" s="48" t="str">
        <f t="shared" si="24"/>
        <v>N2</v>
      </c>
      <c r="C34" s="48" t="str">
        <f t="shared" si="25"/>
        <v>D04</v>
      </c>
      <c r="D34" s="77" t="s">
        <v>61</v>
      </c>
      <c r="E34" s="77" t="s">
        <v>147</v>
      </c>
      <c r="F34" s="78">
        <v>210</v>
      </c>
      <c r="G34" s="77" t="s">
        <v>23</v>
      </c>
      <c r="H34" s="150">
        <f t="shared" si="26"/>
        <v>45773</v>
      </c>
      <c r="J34" s="161" t="s">
        <v>5</v>
      </c>
      <c r="K34" s="161" t="s">
        <v>95</v>
      </c>
      <c r="L34" s="162">
        <v>45773</v>
      </c>
      <c r="M34" s="161" t="s">
        <v>148</v>
      </c>
      <c r="N34" s="161" t="s">
        <v>23</v>
      </c>
      <c r="O34" s="161">
        <v>213</v>
      </c>
      <c r="P34" s="163">
        <v>1</v>
      </c>
      <c r="Q34" s="75"/>
      <c r="R34" s="75"/>
      <c r="U34" s="76"/>
      <c r="V34" s="76"/>
      <c r="W34" s="76"/>
      <c r="X34" s="76"/>
      <c r="Y34" s="76"/>
      <c r="Z34" s="76"/>
      <c r="AA34" s="76"/>
      <c r="AB34" s="76"/>
      <c r="AC34" s="76"/>
      <c r="AL34" s="49" t="s">
        <v>93</v>
      </c>
      <c r="AM34" s="48" t="s">
        <v>15</v>
      </c>
      <c r="AN34" s="48">
        <v>3054</v>
      </c>
      <c r="AO34" s="48" t="s">
        <v>94</v>
      </c>
      <c r="AP34" s="55">
        <v>346.81784290000002</v>
      </c>
      <c r="AQ34" s="56"/>
    </row>
    <row r="35" spans="2:43" s="51" customFormat="1" ht="18" customHeight="1">
      <c r="B35" s="48" t="str">
        <f t="shared" si="24"/>
        <v>N2</v>
      </c>
      <c r="C35" s="48" t="str">
        <f t="shared" si="25"/>
        <v>D04</v>
      </c>
      <c r="D35" s="77" t="s">
        <v>61</v>
      </c>
      <c r="E35" s="77" t="s">
        <v>147</v>
      </c>
      <c r="F35" s="78">
        <v>211</v>
      </c>
      <c r="G35" s="77" t="s">
        <v>23</v>
      </c>
      <c r="H35" s="150">
        <f t="shared" si="26"/>
        <v>45773</v>
      </c>
      <c r="J35" s="161" t="s">
        <v>5</v>
      </c>
      <c r="K35" s="161" t="s">
        <v>95</v>
      </c>
      <c r="L35" s="162">
        <v>45773</v>
      </c>
      <c r="M35" s="161" t="s">
        <v>148</v>
      </c>
      <c r="N35" s="161" t="s">
        <v>97</v>
      </c>
      <c r="O35" s="161">
        <v>210</v>
      </c>
      <c r="P35" s="163">
        <v>1</v>
      </c>
      <c r="Q35" s="75"/>
      <c r="R35" s="75"/>
      <c r="U35" s="76"/>
      <c r="V35" s="76"/>
      <c r="W35" s="76"/>
      <c r="X35" s="76"/>
      <c r="Y35" s="76"/>
      <c r="Z35" s="76"/>
      <c r="AA35" s="76"/>
      <c r="AB35" s="76"/>
      <c r="AC35" s="76"/>
      <c r="AL35" s="49" t="s">
        <v>79</v>
      </c>
      <c r="AM35" s="48" t="s">
        <v>15</v>
      </c>
      <c r="AN35" s="48">
        <v>3001</v>
      </c>
      <c r="AO35" s="48" t="s">
        <v>80</v>
      </c>
      <c r="AP35" s="55">
        <v>1142.447238</v>
      </c>
      <c r="AQ35" s="56"/>
    </row>
    <row r="36" spans="2:43" s="51" customFormat="1" ht="18" customHeight="1">
      <c r="B36" s="48" t="str">
        <f t="shared" si="24"/>
        <v>N2</v>
      </c>
      <c r="C36" s="48" t="str">
        <f t="shared" si="25"/>
        <v>D04</v>
      </c>
      <c r="D36" s="77" t="s">
        <v>62</v>
      </c>
      <c r="E36" s="77" t="s">
        <v>147</v>
      </c>
      <c r="F36" s="78">
        <v>212</v>
      </c>
      <c r="G36" s="77" t="s">
        <v>23</v>
      </c>
      <c r="H36" s="150">
        <f t="shared" si="26"/>
        <v>45773</v>
      </c>
      <c r="J36" s="161" t="s">
        <v>5</v>
      </c>
      <c r="K36" s="161" t="s">
        <v>95</v>
      </c>
      <c r="L36" s="162">
        <v>45773</v>
      </c>
      <c r="M36" s="161" t="s">
        <v>148</v>
      </c>
      <c r="N36" s="161" t="s">
        <v>97</v>
      </c>
      <c r="O36" s="161">
        <v>211</v>
      </c>
      <c r="P36" s="163">
        <v>1</v>
      </c>
      <c r="Q36" s="75"/>
      <c r="R36" s="75"/>
      <c r="U36" s="76"/>
      <c r="V36" s="76"/>
      <c r="W36" s="76"/>
      <c r="X36" s="76"/>
      <c r="Y36" s="76"/>
      <c r="Z36" s="76"/>
      <c r="AA36" s="76"/>
      <c r="AB36" s="76"/>
      <c r="AC36" s="76"/>
      <c r="AG36" s="57"/>
      <c r="AH36" s="57"/>
      <c r="AI36" s="57"/>
      <c r="AJ36" s="57"/>
      <c r="AL36" s="49" t="s">
        <v>119</v>
      </c>
      <c r="AM36" s="48" t="s">
        <v>15</v>
      </c>
      <c r="AN36" s="48">
        <v>3028</v>
      </c>
      <c r="AO36" s="48" t="s">
        <v>120</v>
      </c>
      <c r="AP36" s="55">
        <v>758.60917229999995</v>
      </c>
      <c r="AQ36" s="56"/>
    </row>
    <row r="37" spans="2:43" s="51" customFormat="1" ht="18" customHeight="1">
      <c r="B37" s="48" t="str">
        <f t="shared" si="24"/>
        <v>N2</v>
      </c>
      <c r="C37" s="48" t="str">
        <f t="shared" si="25"/>
        <v>D04</v>
      </c>
      <c r="D37" s="77" t="s">
        <v>62</v>
      </c>
      <c r="E37" s="77" t="s">
        <v>147</v>
      </c>
      <c r="F37" s="78">
        <v>213</v>
      </c>
      <c r="G37" s="77" t="s">
        <v>23</v>
      </c>
      <c r="H37" s="150">
        <f t="shared" si="26"/>
        <v>45773</v>
      </c>
      <c r="J37" s="161" t="s">
        <v>5</v>
      </c>
      <c r="K37" s="161" t="s">
        <v>95</v>
      </c>
      <c r="L37" s="162">
        <v>45773</v>
      </c>
      <c r="M37" s="161" t="s">
        <v>148</v>
      </c>
      <c r="N37" s="161" t="s">
        <v>97</v>
      </c>
      <c r="O37" s="161">
        <v>212</v>
      </c>
      <c r="P37" s="163">
        <v>2</v>
      </c>
      <c r="Q37" s="75"/>
      <c r="R37" s="75"/>
      <c r="U37" s="76"/>
      <c r="V37" s="76"/>
      <c r="W37" s="76"/>
      <c r="X37" s="76"/>
      <c r="Y37" s="76"/>
      <c r="Z37" s="76"/>
      <c r="AA37" s="76"/>
      <c r="AB37" s="76"/>
      <c r="AC37" s="76"/>
      <c r="AG37" s="57"/>
      <c r="AH37" s="57"/>
      <c r="AI37" s="57"/>
      <c r="AJ37" s="57"/>
      <c r="AL37" s="49" t="s">
        <v>117</v>
      </c>
      <c r="AM37" s="48" t="s">
        <v>15</v>
      </c>
      <c r="AN37" s="48">
        <v>3027</v>
      </c>
      <c r="AO37" s="48" t="s">
        <v>118</v>
      </c>
      <c r="AP37" s="55">
        <v>321.78250989999998</v>
      </c>
      <c r="AQ37" s="56"/>
    </row>
    <row r="38" spans="2:43" s="51" customFormat="1" ht="18" customHeight="1">
      <c r="B38" s="48" t="str">
        <f t="shared" si="24"/>
        <v>N2</v>
      </c>
      <c r="C38" s="48" t="str">
        <f t="shared" si="25"/>
        <v>D04</v>
      </c>
      <c r="D38" s="77" t="s">
        <v>62</v>
      </c>
      <c r="E38" s="77" t="s">
        <v>148</v>
      </c>
      <c r="F38" s="78">
        <v>211</v>
      </c>
      <c r="G38" s="77" t="s">
        <v>23</v>
      </c>
      <c r="H38" s="150">
        <f t="shared" si="26"/>
        <v>45773</v>
      </c>
      <c r="J38" s="161" t="s">
        <v>5</v>
      </c>
      <c r="K38" s="161" t="s">
        <v>95</v>
      </c>
      <c r="L38" s="162">
        <v>45773</v>
      </c>
      <c r="M38" s="161" t="s">
        <v>148</v>
      </c>
      <c r="N38" s="161" t="s">
        <v>97</v>
      </c>
      <c r="O38" s="161">
        <v>213</v>
      </c>
      <c r="P38" s="163">
        <v>1</v>
      </c>
      <c r="Q38" s="75"/>
      <c r="R38" s="75"/>
      <c r="U38" s="76"/>
      <c r="V38" s="76"/>
      <c r="W38" s="76"/>
      <c r="X38" s="76"/>
      <c r="Y38" s="76"/>
      <c r="Z38" s="76"/>
      <c r="AA38" s="76"/>
      <c r="AB38" s="76"/>
      <c r="AC38" s="76"/>
      <c r="AG38" s="57"/>
      <c r="AH38" s="57"/>
      <c r="AI38" s="57"/>
      <c r="AJ38" s="57"/>
      <c r="AL38" s="49" t="s">
        <v>115</v>
      </c>
      <c r="AM38" s="48" t="s">
        <v>15</v>
      </c>
      <c r="AN38" s="48">
        <v>3056</v>
      </c>
      <c r="AO38" s="48" t="s">
        <v>116</v>
      </c>
      <c r="AP38" s="55">
        <v>307.5270476</v>
      </c>
      <c r="AQ38" s="56"/>
    </row>
    <row r="39" spans="2:43" s="51" customFormat="1" ht="18" customHeight="1">
      <c r="B39" s="48" t="str">
        <f t="shared" si="24"/>
        <v>N2</v>
      </c>
      <c r="C39" s="48" t="str">
        <f t="shared" si="25"/>
        <v>D04</v>
      </c>
      <c r="D39" s="77" t="s">
        <v>62</v>
      </c>
      <c r="E39" s="77" t="s">
        <v>148</v>
      </c>
      <c r="F39" s="78">
        <v>213</v>
      </c>
      <c r="G39" s="77" t="s">
        <v>23</v>
      </c>
      <c r="H39" s="150">
        <f t="shared" si="26"/>
        <v>45773</v>
      </c>
      <c r="J39" s="161" t="s">
        <v>153</v>
      </c>
      <c r="K39" s="161"/>
      <c r="L39" s="161"/>
      <c r="M39" s="161"/>
      <c r="N39" s="161"/>
      <c r="O39" s="161"/>
      <c r="P39" s="163">
        <v>21</v>
      </c>
      <c r="Q39" s="75"/>
      <c r="R39" s="75"/>
      <c r="AG39" s="57"/>
      <c r="AH39" s="57"/>
      <c r="AI39" s="57"/>
      <c r="AJ39" s="57"/>
      <c r="AL39" s="49" t="s">
        <v>113</v>
      </c>
      <c r="AM39" s="48" t="s">
        <v>15</v>
      </c>
      <c r="AN39" s="48">
        <v>3026</v>
      </c>
      <c r="AO39" s="48" t="s">
        <v>114</v>
      </c>
      <c r="AP39" s="55">
        <v>482.55373229999998</v>
      </c>
      <c r="AQ39" s="56"/>
    </row>
    <row r="40" spans="2:43" s="51" customFormat="1" ht="18" customHeight="1">
      <c r="B40" s="48" t="str">
        <f t="shared" si="24"/>
        <v>N2</v>
      </c>
      <c r="C40" s="48" t="str">
        <f t="shared" si="25"/>
        <v>D04</v>
      </c>
      <c r="D40" s="77" t="s">
        <v>62</v>
      </c>
      <c r="E40" s="77" t="s">
        <v>148</v>
      </c>
      <c r="F40" s="78">
        <v>212</v>
      </c>
      <c r="G40" s="77" t="s">
        <v>23</v>
      </c>
      <c r="H40" s="150">
        <f t="shared" si="26"/>
        <v>45773</v>
      </c>
      <c r="I40" s="57"/>
      <c r="J40"/>
      <c r="K40"/>
      <c r="L40"/>
      <c r="M40"/>
      <c r="N40"/>
      <c r="O40"/>
      <c r="P40"/>
      <c r="Q40" s="75"/>
      <c r="R40" s="75"/>
      <c r="AG40" s="57"/>
      <c r="AH40" s="57"/>
      <c r="AI40" s="57"/>
      <c r="AJ40" s="57"/>
      <c r="AL40" s="49" t="s">
        <v>111</v>
      </c>
      <c r="AM40" s="48" t="s">
        <v>15</v>
      </c>
      <c r="AN40" s="48">
        <v>3057</v>
      </c>
      <c r="AO40" s="48" t="s">
        <v>112</v>
      </c>
      <c r="AP40" s="55">
        <v>525.35299710000004</v>
      </c>
      <c r="AQ40" s="56"/>
    </row>
    <row r="41" spans="2:43" s="51" customFormat="1" ht="18" customHeight="1">
      <c r="B41" s="48" t="str">
        <f t="shared" si="24"/>
        <v>N2</v>
      </c>
      <c r="C41" s="48" t="str">
        <f t="shared" si="25"/>
        <v>D04</v>
      </c>
      <c r="D41" s="77" t="s">
        <v>62</v>
      </c>
      <c r="E41" s="77" t="s">
        <v>148</v>
      </c>
      <c r="F41" s="78">
        <v>210</v>
      </c>
      <c r="G41" s="77" t="s">
        <v>23</v>
      </c>
      <c r="H41" s="150">
        <f t="shared" si="26"/>
        <v>45773</v>
      </c>
      <c r="I41" s="79"/>
      <c r="J41" s="79"/>
      <c r="K41" s="79"/>
      <c r="L41" s="79"/>
      <c r="M41" s="79"/>
      <c r="N41" s="79"/>
      <c r="O41" s="54"/>
      <c r="P41" s="54"/>
      <c r="Q41" s="75"/>
      <c r="AF41" s="57"/>
      <c r="AG41" s="57"/>
      <c r="AH41" s="57"/>
      <c r="AI41" s="57"/>
      <c r="AJ41" s="57"/>
      <c r="AL41" s="49" t="s">
        <v>109</v>
      </c>
      <c r="AM41" s="48" t="s">
        <v>15</v>
      </c>
      <c r="AN41" s="48">
        <v>3024</v>
      </c>
      <c r="AO41" s="48" t="s">
        <v>110</v>
      </c>
      <c r="AP41" s="55">
        <v>255.8792493</v>
      </c>
      <c r="AQ41" s="56"/>
    </row>
    <row r="42" spans="2:43" s="51" customFormat="1" ht="18" customHeight="1">
      <c r="B42" s="48" t="str">
        <f t="shared" si="24"/>
        <v>N2</v>
      </c>
      <c r="C42" s="48" t="str">
        <f t="shared" si="25"/>
        <v>D04</v>
      </c>
      <c r="D42" s="77" t="s">
        <v>62</v>
      </c>
      <c r="E42" s="77" t="s">
        <v>148</v>
      </c>
      <c r="F42" s="78">
        <v>211</v>
      </c>
      <c r="G42" s="77" t="s">
        <v>23</v>
      </c>
      <c r="H42" s="150">
        <f t="shared" si="26"/>
        <v>45773</v>
      </c>
      <c r="I42" s="79"/>
      <c r="J42" s="79"/>
      <c r="K42" s="79"/>
      <c r="L42" s="79"/>
      <c r="M42" s="79"/>
      <c r="N42" s="79"/>
      <c r="O42" s="54"/>
      <c r="P42" s="54"/>
      <c r="Q42" s="75"/>
      <c r="AF42" s="57"/>
      <c r="AG42" s="57"/>
      <c r="AH42" s="57"/>
      <c r="AI42" s="57"/>
      <c r="AJ42" s="57"/>
      <c r="AL42" s="49" t="s">
        <v>107</v>
      </c>
      <c r="AM42" s="48" t="s">
        <v>15</v>
      </c>
      <c r="AN42" s="48">
        <v>3058</v>
      </c>
      <c r="AO42" s="48" t="s">
        <v>108</v>
      </c>
      <c r="AP42" s="55">
        <v>390.84396270000002</v>
      </c>
      <c r="AQ42" s="56"/>
    </row>
    <row r="43" spans="2:43" s="51" customFormat="1" ht="18" customHeight="1">
      <c r="B43" s="47"/>
      <c r="C43" s="47"/>
      <c r="D43" s="47"/>
      <c r="E43" s="47"/>
      <c r="F43" s="47"/>
      <c r="G43" s="47"/>
      <c r="H43" s="76"/>
      <c r="I43" s="79"/>
      <c r="J43" s="79"/>
      <c r="K43" s="79"/>
      <c r="L43" s="79"/>
      <c r="M43" s="79"/>
      <c r="N43" s="79"/>
      <c r="O43" s="54"/>
      <c r="P43" s="54"/>
      <c r="Q43" s="75"/>
      <c r="AF43" s="57"/>
      <c r="AG43" s="57"/>
      <c r="AH43" s="57"/>
      <c r="AI43" s="57"/>
      <c r="AJ43" s="57"/>
      <c r="AL43" s="49" t="s">
        <v>105</v>
      </c>
      <c r="AM43" s="48" t="s">
        <v>15</v>
      </c>
      <c r="AN43" s="48">
        <v>3023</v>
      </c>
      <c r="AO43" s="48" t="s">
        <v>106</v>
      </c>
      <c r="AP43" s="55">
        <v>241.14109450000001</v>
      </c>
      <c r="AQ43" s="56"/>
    </row>
    <row r="44" spans="2:43" s="51" customFormat="1" ht="18" customHeight="1">
      <c r="B44" s="47"/>
      <c r="C44" s="47"/>
      <c r="D44" s="47"/>
      <c r="E44" s="47"/>
      <c r="F44" s="47"/>
      <c r="G44" s="47"/>
      <c r="H44" s="76"/>
      <c r="I44" s="79"/>
      <c r="J44" s="79"/>
      <c r="K44" s="79"/>
      <c r="L44" s="79"/>
      <c r="M44" s="79"/>
      <c r="N44" s="79"/>
      <c r="O44" s="54"/>
      <c r="P44" s="54"/>
      <c r="Q44" s="75"/>
      <c r="AF44" s="57"/>
      <c r="AG44" s="57"/>
      <c r="AH44" s="57"/>
      <c r="AI44" s="57"/>
      <c r="AJ44" s="57"/>
      <c r="AL44" s="49" t="s">
        <v>103</v>
      </c>
      <c r="AM44" s="48" t="s">
        <v>15</v>
      </c>
      <c r="AN44" s="48">
        <v>3059</v>
      </c>
      <c r="AO44" s="48" t="s">
        <v>104</v>
      </c>
      <c r="AP44" s="55">
        <v>308.99753340000001</v>
      </c>
      <c r="AQ44" s="56"/>
    </row>
    <row r="45" spans="2:43" s="47" customFormat="1" ht="18" customHeight="1">
      <c r="H45" s="76"/>
      <c r="I45" s="76"/>
      <c r="J45" s="79"/>
      <c r="K45" s="79"/>
      <c r="L45" s="46"/>
      <c r="M45" s="46"/>
      <c r="N45" s="79"/>
      <c r="O45" s="46"/>
      <c r="P45" s="79"/>
      <c r="Q45" s="76"/>
      <c r="R45" s="76"/>
      <c r="AL45" s="49" t="s">
        <v>101</v>
      </c>
      <c r="AM45" s="48" t="s">
        <v>15</v>
      </c>
      <c r="AN45" s="48">
        <v>3022</v>
      </c>
      <c r="AO45" s="48" t="s">
        <v>102</v>
      </c>
      <c r="AP45" s="55">
        <v>201.60145539999999</v>
      </c>
      <c r="AQ45" s="56"/>
    </row>
    <row r="46" spans="2:43" s="47" customFormat="1">
      <c r="B46" s="79"/>
      <c r="C46" s="80"/>
      <c r="D46" s="76"/>
      <c r="E46" s="76"/>
      <c r="F46" s="76"/>
      <c r="G46" s="76"/>
      <c r="H46" s="76"/>
      <c r="I46" s="76"/>
      <c r="J46" s="79"/>
      <c r="K46" s="79"/>
      <c r="L46" s="46"/>
      <c r="M46" s="46"/>
      <c r="N46" s="79"/>
      <c r="O46" s="46"/>
      <c r="P46" s="79"/>
      <c r="Q46" s="76"/>
      <c r="R46" s="76"/>
      <c r="AL46" s="49" t="s">
        <v>99</v>
      </c>
      <c r="AM46" s="48" t="s">
        <v>15</v>
      </c>
      <c r="AN46" s="48">
        <v>3060</v>
      </c>
      <c r="AO46" s="48" t="s">
        <v>100</v>
      </c>
      <c r="AP46" s="55">
        <v>215.0791298</v>
      </c>
      <c r="AQ46" s="56"/>
    </row>
    <row r="47" spans="2:43" s="47" customFormat="1">
      <c r="B47" s="79"/>
      <c r="C47" s="80"/>
      <c r="D47" s="76"/>
      <c r="E47" s="76"/>
      <c r="F47" s="76"/>
      <c r="G47" s="76"/>
      <c r="H47" s="76"/>
      <c r="I47" s="76"/>
      <c r="J47" s="79"/>
      <c r="K47" s="79"/>
      <c r="L47" s="46"/>
      <c r="M47" s="46"/>
      <c r="N47" s="79"/>
      <c r="O47" s="46"/>
      <c r="P47" s="79"/>
      <c r="Q47" s="76"/>
      <c r="R47" s="76"/>
      <c r="AL47" s="49" t="s">
        <v>97</v>
      </c>
      <c r="AM47" s="48" t="s">
        <v>45</v>
      </c>
      <c r="AN47" s="48">
        <v>3021</v>
      </c>
      <c r="AO47" s="48" t="s">
        <v>98</v>
      </c>
      <c r="AP47" s="55">
        <v>497.5913668</v>
      </c>
      <c r="AQ47" s="56"/>
    </row>
    <row r="48" spans="2:43" s="47" customFormat="1">
      <c r="B48" s="79"/>
      <c r="C48" s="80"/>
      <c r="D48" s="76"/>
      <c r="E48" s="76"/>
      <c r="F48" s="76"/>
      <c r="G48" s="76"/>
      <c r="H48" s="76"/>
      <c r="I48" s="76"/>
      <c r="J48" s="79"/>
      <c r="K48" s="79"/>
      <c r="L48" s="46"/>
      <c r="M48" s="46"/>
      <c r="N48" s="79"/>
      <c r="O48" s="46"/>
      <c r="P48" s="79"/>
      <c r="Q48" s="76"/>
      <c r="R48" s="76"/>
      <c r="AL48" s="81" t="s">
        <v>73</v>
      </c>
      <c r="AM48" s="82" t="s">
        <v>45</v>
      </c>
      <c r="AN48" s="82">
        <v>10</v>
      </c>
      <c r="AO48" s="82" t="s">
        <v>74</v>
      </c>
      <c r="AP48" s="83">
        <v>16493.109025000002</v>
      </c>
      <c r="AQ48" s="56">
        <f>ROUND(AP48/1000,2)</f>
        <v>16.489999999999998</v>
      </c>
    </row>
  </sheetData>
  <autoFilter ref="B21:H42"/>
  <sortState ref="AF30:AG38">
    <sortCondition ref="AF30:AF38"/>
    <sortCondition ref="AG30:AG38"/>
  </sortState>
  <phoneticPr fontId="9" type="noConversion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55"/>
  <sheetViews>
    <sheetView showGridLines="0" tabSelected="1" zoomScale="75" zoomScaleNormal="75" zoomScaleSheetLayoutView="75" workbookViewId="0">
      <pane xSplit="2" topLeftCell="N1" activePane="topRight" state="frozen"/>
      <selection activeCell="J2" sqref="J2"/>
      <selection pane="topRight" activeCell="P50" sqref="P50"/>
    </sheetView>
  </sheetViews>
  <sheetFormatPr defaultColWidth="8.6640625" defaultRowHeight="18" customHeight="1"/>
  <cols>
    <col min="1" max="1" width="2.5546875" style="166" customWidth="1"/>
    <col min="2" max="2" width="43" style="165" bestFit="1" customWidth="1"/>
    <col min="3" max="3" width="9.88671875" style="164" customWidth="1"/>
    <col min="4" max="4" width="12.88671875" style="164" customWidth="1"/>
    <col min="5" max="5" width="12.5546875" style="164" customWidth="1"/>
    <col min="6" max="30" width="10.109375" style="164" customWidth="1"/>
    <col min="31" max="31" width="10.109375" style="166" customWidth="1"/>
    <col min="32" max="32" width="2.5546875" style="166" customWidth="1"/>
    <col min="33" max="39" width="10.33203125" style="164" customWidth="1"/>
    <col min="40" max="16384" width="8.6640625" style="168"/>
  </cols>
  <sheetData>
    <row r="1" spans="1:35" s="166" customFormat="1" ht="18" customHeight="1" thickBot="1">
      <c r="A1" s="164"/>
      <c r="B1" s="165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F1" s="164"/>
    </row>
    <row r="2" spans="1:35" ht="21.75" customHeight="1">
      <c r="A2" s="167"/>
      <c r="B2" s="171" t="str">
        <f>Input!$B$1 &amp;"" &amp;Input!$C$1 &amp;": " &amp;Input!$C$2</f>
        <v>Route D04: Kapteinsklip - Civic Centre</v>
      </c>
      <c r="C2" s="172"/>
      <c r="D2" s="173"/>
      <c r="E2" s="173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4"/>
      <c r="AF2" s="167"/>
    </row>
    <row r="3" spans="1:35" ht="21.75" customHeight="1">
      <c r="A3" s="169"/>
      <c r="B3" s="175" t="s">
        <v>1059</v>
      </c>
      <c r="C3" s="182"/>
      <c r="D3" s="182"/>
      <c r="E3" s="177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8"/>
      <c r="AF3" s="169"/>
    </row>
    <row r="4" spans="1:35" ht="21.75" customHeight="1" thickBot="1">
      <c r="A4" s="167"/>
      <c r="B4" s="179" t="s">
        <v>157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1"/>
      <c r="AF4" s="167"/>
    </row>
    <row r="5" spans="1:35" ht="18" customHeight="1">
      <c r="A5" s="164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6"/>
      <c r="AB5" s="166"/>
      <c r="AC5" s="166"/>
      <c r="AD5" s="166"/>
      <c r="AE5" s="164"/>
      <c r="AF5" s="164"/>
    </row>
    <row r="6" spans="1:35" ht="18" customHeight="1">
      <c r="A6" s="164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AE6" s="164"/>
      <c r="AF6" s="164"/>
    </row>
    <row r="7" spans="1:35" s="186" customFormat="1" ht="18" customHeight="1">
      <c r="A7" s="183"/>
      <c r="B7" s="184" t="str">
        <f>Input!AL5</f>
        <v>Kapteinsklip</v>
      </c>
      <c r="C7" s="185">
        <v>0.19444444444444445</v>
      </c>
      <c r="D7" s="185">
        <v>0.22361111111111112</v>
      </c>
      <c r="E7" s="185">
        <v>0.25277777777777777</v>
      </c>
      <c r="F7" s="185">
        <v>0.28194444444444444</v>
      </c>
      <c r="G7" s="185">
        <v>0.31111111111111112</v>
      </c>
      <c r="H7" s="185">
        <v>0.34027777777777779</v>
      </c>
      <c r="I7" s="185">
        <v>0.36944444444444446</v>
      </c>
      <c r="J7" s="185">
        <v>0.39861111111111114</v>
      </c>
      <c r="K7" s="185">
        <v>0.42777777777777776</v>
      </c>
      <c r="L7" s="185">
        <v>0.45694444444444443</v>
      </c>
      <c r="M7" s="185">
        <v>0.4861111111111111</v>
      </c>
      <c r="N7" s="185">
        <v>0.51527777777777772</v>
      </c>
      <c r="O7" s="185">
        <v>0.5444444444444444</v>
      </c>
      <c r="P7" s="185">
        <v>0.57361111111111107</v>
      </c>
      <c r="Q7" s="185">
        <v>0.60277777777777775</v>
      </c>
      <c r="R7" s="185">
        <v>0.63194444444444442</v>
      </c>
      <c r="S7" s="185">
        <v>0.6743055555555556</v>
      </c>
      <c r="T7" s="185">
        <v>0.7006944444444444</v>
      </c>
      <c r="U7" s="185">
        <v>0.7270833333333333</v>
      </c>
      <c r="V7" s="185">
        <v>0.75347222222222221</v>
      </c>
      <c r="W7" s="185">
        <v>0.77986111111111112</v>
      </c>
      <c r="X7" s="185">
        <v>0.80625000000000002</v>
      </c>
      <c r="Y7" s="185">
        <v>0.8354166666666667</v>
      </c>
      <c r="Z7" s="185">
        <v>0.86458333333333337</v>
      </c>
      <c r="AA7" s="185">
        <v>0.89375000000000004</v>
      </c>
      <c r="AB7" s="183"/>
    </row>
    <row r="8" spans="1:35" s="186" customFormat="1" ht="18" customHeight="1">
      <c r="A8" s="183"/>
      <c r="B8" s="184" t="str">
        <f>Input!AL6</f>
        <v>Dolomites West</v>
      </c>
      <c r="C8" s="187" t="s">
        <v>184</v>
      </c>
      <c r="D8" s="187" t="s">
        <v>185</v>
      </c>
      <c r="E8" s="187" t="s">
        <v>186</v>
      </c>
      <c r="F8" s="187" t="s">
        <v>187</v>
      </c>
      <c r="G8" s="187" t="s">
        <v>188</v>
      </c>
      <c r="H8" s="187" t="s">
        <v>189</v>
      </c>
      <c r="I8" s="187" t="s">
        <v>190</v>
      </c>
      <c r="J8" s="187" t="s">
        <v>191</v>
      </c>
      <c r="K8" s="187" t="s">
        <v>192</v>
      </c>
      <c r="L8" s="187" t="s">
        <v>193</v>
      </c>
      <c r="M8" s="187" t="s">
        <v>194</v>
      </c>
      <c r="N8" s="187" t="s">
        <v>195</v>
      </c>
      <c r="O8" s="187" t="s">
        <v>196</v>
      </c>
      <c r="P8" s="187" t="s">
        <v>197</v>
      </c>
      <c r="Q8" s="187" t="s">
        <v>198</v>
      </c>
      <c r="R8" s="187" t="s">
        <v>199</v>
      </c>
      <c r="S8" s="187" t="s">
        <v>200</v>
      </c>
      <c r="T8" s="187" t="s">
        <v>201</v>
      </c>
      <c r="U8" s="187" t="s">
        <v>202</v>
      </c>
      <c r="V8" s="187" t="s">
        <v>203</v>
      </c>
      <c r="W8" s="187" t="s">
        <v>204</v>
      </c>
      <c r="X8" s="187" t="s">
        <v>205</v>
      </c>
      <c r="Y8" s="187" t="s">
        <v>206</v>
      </c>
      <c r="Z8" s="187" t="s">
        <v>207</v>
      </c>
      <c r="AA8" s="187" t="s">
        <v>208</v>
      </c>
      <c r="AB8" s="183"/>
      <c r="AC8" s="188"/>
      <c r="AD8" s="188"/>
      <c r="AE8" s="188"/>
      <c r="AF8" s="188"/>
      <c r="AG8" s="188"/>
      <c r="AH8" s="188"/>
      <c r="AI8" s="188"/>
    </row>
    <row r="9" spans="1:35" s="186" customFormat="1" ht="18" customHeight="1">
      <c r="A9" s="183"/>
      <c r="B9" s="184" t="str">
        <f>Input!AL7</f>
        <v>Snowdon</v>
      </c>
      <c r="C9" s="187" t="s">
        <v>184</v>
      </c>
      <c r="D9" s="187" t="s">
        <v>185</v>
      </c>
      <c r="E9" s="187" t="s">
        <v>186</v>
      </c>
      <c r="F9" s="187" t="s">
        <v>187</v>
      </c>
      <c r="G9" s="187" t="s">
        <v>188</v>
      </c>
      <c r="H9" s="187" t="s">
        <v>189</v>
      </c>
      <c r="I9" s="187" t="s">
        <v>190</v>
      </c>
      <c r="J9" s="187" t="s">
        <v>191</v>
      </c>
      <c r="K9" s="187" t="s">
        <v>192</v>
      </c>
      <c r="L9" s="187" t="s">
        <v>193</v>
      </c>
      <c r="M9" s="187" t="s">
        <v>194</v>
      </c>
      <c r="N9" s="187" t="s">
        <v>195</v>
      </c>
      <c r="O9" s="187" t="s">
        <v>196</v>
      </c>
      <c r="P9" s="187" t="s">
        <v>197</v>
      </c>
      <c r="Q9" s="187" t="s">
        <v>198</v>
      </c>
      <c r="R9" s="187" t="s">
        <v>199</v>
      </c>
      <c r="S9" s="187" t="s">
        <v>200</v>
      </c>
      <c r="T9" s="187" t="s">
        <v>201</v>
      </c>
      <c r="U9" s="187" t="s">
        <v>202</v>
      </c>
      <c r="V9" s="187" t="s">
        <v>203</v>
      </c>
      <c r="W9" s="187" t="s">
        <v>204</v>
      </c>
      <c r="X9" s="187" t="s">
        <v>205</v>
      </c>
      <c r="Y9" s="187" t="s">
        <v>206</v>
      </c>
      <c r="Z9" s="187" t="s">
        <v>207</v>
      </c>
      <c r="AA9" s="187" t="s">
        <v>208</v>
      </c>
      <c r="AB9" s="183"/>
      <c r="AC9" s="188"/>
      <c r="AD9" s="188"/>
      <c r="AE9" s="188"/>
      <c r="AF9" s="188"/>
      <c r="AG9" s="188"/>
      <c r="AH9" s="188"/>
      <c r="AI9" s="188"/>
    </row>
    <row r="10" spans="1:35" s="186" customFormat="1" ht="18" customHeight="1">
      <c r="A10" s="183"/>
      <c r="B10" s="184" t="str">
        <f>Input!AL8</f>
        <v>Dolomites East</v>
      </c>
      <c r="C10" s="187" t="s">
        <v>209</v>
      </c>
      <c r="D10" s="187" t="s">
        <v>210</v>
      </c>
      <c r="E10" s="187" t="s">
        <v>211</v>
      </c>
      <c r="F10" s="187" t="s">
        <v>212</v>
      </c>
      <c r="G10" s="187" t="s">
        <v>213</v>
      </c>
      <c r="H10" s="187" t="s">
        <v>214</v>
      </c>
      <c r="I10" s="187" t="s">
        <v>215</v>
      </c>
      <c r="J10" s="187" t="s">
        <v>216</v>
      </c>
      <c r="K10" s="187" t="s">
        <v>217</v>
      </c>
      <c r="L10" s="187" t="s">
        <v>218</v>
      </c>
      <c r="M10" s="187" t="s">
        <v>219</v>
      </c>
      <c r="N10" s="187" t="s">
        <v>220</v>
      </c>
      <c r="O10" s="187" t="s">
        <v>221</v>
      </c>
      <c r="P10" s="187" t="s">
        <v>222</v>
      </c>
      <c r="Q10" s="187" t="s">
        <v>223</v>
      </c>
      <c r="R10" s="187" t="s">
        <v>224</v>
      </c>
      <c r="S10" s="187" t="s">
        <v>225</v>
      </c>
      <c r="T10" s="187" t="s">
        <v>226</v>
      </c>
      <c r="U10" s="187" t="s">
        <v>227</v>
      </c>
      <c r="V10" s="187" t="s">
        <v>228</v>
      </c>
      <c r="W10" s="187" t="s">
        <v>229</v>
      </c>
      <c r="X10" s="187" t="s">
        <v>230</v>
      </c>
      <c r="Y10" s="187" t="s">
        <v>231</v>
      </c>
      <c r="Z10" s="187" t="s">
        <v>232</v>
      </c>
      <c r="AA10" s="187" t="s">
        <v>233</v>
      </c>
      <c r="AB10" s="183"/>
      <c r="AC10" s="188"/>
      <c r="AD10" s="188"/>
      <c r="AE10" s="188"/>
      <c r="AF10" s="188"/>
      <c r="AG10" s="188"/>
      <c r="AH10" s="188"/>
      <c r="AI10" s="188"/>
    </row>
    <row r="11" spans="1:35" s="186" customFormat="1" ht="18" customHeight="1">
      <c r="A11" s="183"/>
      <c r="B11" s="184" t="str">
        <f>Input!AL9</f>
        <v>Paulsberg</v>
      </c>
      <c r="C11" s="187" t="s">
        <v>234</v>
      </c>
      <c r="D11" s="187" t="s">
        <v>235</v>
      </c>
      <c r="E11" s="187" t="s">
        <v>236</v>
      </c>
      <c r="F11" s="187" t="s">
        <v>237</v>
      </c>
      <c r="G11" s="187" t="s">
        <v>238</v>
      </c>
      <c r="H11" s="187" t="s">
        <v>239</v>
      </c>
      <c r="I11" s="187" t="s">
        <v>240</v>
      </c>
      <c r="J11" s="187" t="s">
        <v>241</v>
      </c>
      <c r="K11" s="187" t="s">
        <v>242</v>
      </c>
      <c r="L11" s="187" t="s">
        <v>243</v>
      </c>
      <c r="M11" s="187" t="s">
        <v>244</v>
      </c>
      <c r="N11" s="187" t="s">
        <v>245</v>
      </c>
      <c r="O11" s="187" t="s">
        <v>246</v>
      </c>
      <c r="P11" s="187" t="s">
        <v>247</v>
      </c>
      <c r="Q11" s="187" t="s">
        <v>248</v>
      </c>
      <c r="R11" s="187" t="s">
        <v>249</v>
      </c>
      <c r="S11" s="187" t="s">
        <v>250</v>
      </c>
      <c r="T11" s="187" t="s">
        <v>251</v>
      </c>
      <c r="U11" s="187" t="s">
        <v>252</v>
      </c>
      <c r="V11" s="187" t="s">
        <v>253</v>
      </c>
      <c r="W11" s="187" t="s">
        <v>254</v>
      </c>
      <c r="X11" s="187" t="s">
        <v>255</v>
      </c>
      <c r="Y11" s="187" t="s">
        <v>256</v>
      </c>
      <c r="Z11" s="187" t="s">
        <v>257</v>
      </c>
      <c r="AA11" s="187" t="s">
        <v>258</v>
      </c>
      <c r="AB11" s="183"/>
      <c r="AC11" s="188"/>
      <c r="AD11" s="188"/>
      <c r="AE11" s="188"/>
      <c r="AF11" s="188"/>
      <c r="AG11" s="188"/>
      <c r="AH11" s="188"/>
      <c r="AI11" s="188"/>
    </row>
    <row r="12" spans="1:35" s="186" customFormat="1" ht="18" customHeight="1">
      <c r="A12" s="183"/>
      <c r="B12" s="184" t="str">
        <f>Input!AL10</f>
        <v>Ruwenzori</v>
      </c>
      <c r="C12" s="187" t="s">
        <v>259</v>
      </c>
      <c r="D12" s="187" t="s">
        <v>260</v>
      </c>
      <c r="E12" s="187" t="s">
        <v>261</v>
      </c>
      <c r="F12" s="187" t="s">
        <v>262</v>
      </c>
      <c r="G12" s="187" t="s">
        <v>263</v>
      </c>
      <c r="H12" s="187" t="s">
        <v>264</v>
      </c>
      <c r="I12" s="187" t="s">
        <v>265</v>
      </c>
      <c r="J12" s="187" t="s">
        <v>266</v>
      </c>
      <c r="K12" s="187" t="s">
        <v>267</v>
      </c>
      <c r="L12" s="187" t="s">
        <v>268</v>
      </c>
      <c r="M12" s="187" t="s">
        <v>269</v>
      </c>
      <c r="N12" s="187" t="s">
        <v>270</v>
      </c>
      <c r="O12" s="187" t="s">
        <v>271</v>
      </c>
      <c r="P12" s="187" t="s">
        <v>272</v>
      </c>
      <c r="Q12" s="187" t="s">
        <v>273</v>
      </c>
      <c r="R12" s="187" t="s">
        <v>274</v>
      </c>
      <c r="S12" s="187" t="s">
        <v>275</v>
      </c>
      <c r="T12" s="187" t="s">
        <v>276</v>
      </c>
      <c r="U12" s="187" t="s">
        <v>277</v>
      </c>
      <c r="V12" s="187" t="s">
        <v>278</v>
      </c>
      <c r="W12" s="187" t="s">
        <v>279</v>
      </c>
      <c r="X12" s="187" t="s">
        <v>280</v>
      </c>
      <c r="Y12" s="187" t="s">
        <v>281</v>
      </c>
      <c r="Z12" s="187" t="s">
        <v>282</v>
      </c>
      <c r="AA12" s="187" t="s">
        <v>283</v>
      </c>
      <c r="AB12" s="183"/>
      <c r="AC12" s="188"/>
      <c r="AD12" s="188"/>
      <c r="AE12" s="188"/>
      <c r="AF12" s="188"/>
      <c r="AG12" s="188"/>
      <c r="AH12" s="188"/>
      <c r="AI12" s="188"/>
    </row>
    <row r="13" spans="1:35" s="186" customFormat="1" ht="18" customHeight="1">
      <c r="A13" s="183"/>
      <c r="B13" s="184" t="str">
        <f>Input!AL11</f>
        <v>Langeberg</v>
      </c>
      <c r="C13" s="187" t="s">
        <v>259</v>
      </c>
      <c r="D13" s="187" t="s">
        <v>260</v>
      </c>
      <c r="E13" s="187" t="s">
        <v>261</v>
      </c>
      <c r="F13" s="187" t="s">
        <v>262</v>
      </c>
      <c r="G13" s="187" t="s">
        <v>263</v>
      </c>
      <c r="H13" s="187" t="s">
        <v>264</v>
      </c>
      <c r="I13" s="187" t="s">
        <v>265</v>
      </c>
      <c r="J13" s="187" t="s">
        <v>266</v>
      </c>
      <c r="K13" s="187" t="s">
        <v>267</v>
      </c>
      <c r="L13" s="187" t="s">
        <v>268</v>
      </c>
      <c r="M13" s="187" t="s">
        <v>269</v>
      </c>
      <c r="N13" s="187" t="s">
        <v>270</v>
      </c>
      <c r="O13" s="187" t="s">
        <v>271</v>
      </c>
      <c r="P13" s="187" t="s">
        <v>272</v>
      </c>
      <c r="Q13" s="187" t="s">
        <v>273</v>
      </c>
      <c r="R13" s="187" t="s">
        <v>274</v>
      </c>
      <c r="S13" s="187" t="s">
        <v>275</v>
      </c>
      <c r="T13" s="187" t="s">
        <v>276</v>
      </c>
      <c r="U13" s="187" t="s">
        <v>277</v>
      </c>
      <c r="V13" s="187" t="s">
        <v>278</v>
      </c>
      <c r="W13" s="187" t="s">
        <v>279</v>
      </c>
      <c r="X13" s="187" t="s">
        <v>280</v>
      </c>
      <c r="Y13" s="187" t="s">
        <v>281</v>
      </c>
      <c r="Z13" s="187" t="s">
        <v>282</v>
      </c>
      <c r="AA13" s="187" t="s">
        <v>283</v>
      </c>
      <c r="AB13" s="183"/>
      <c r="AC13" s="188"/>
      <c r="AD13" s="188"/>
      <c r="AE13" s="188"/>
      <c r="AF13" s="188"/>
      <c r="AG13" s="188"/>
      <c r="AH13" s="188"/>
      <c r="AI13" s="188"/>
    </row>
    <row r="14" spans="1:35" s="186" customFormat="1" ht="18" customHeight="1">
      <c r="A14" s="183"/>
      <c r="B14" s="184" t="str">
        <f>Input!AL12</f>
        <v>Tafelsig Primary</v>
      </c>
      <c r="C14" s="187" t="s">
        <v>284</v>
      </c>
      <c r="D14" s="187" t="s">
        <v>285</v>
      </c>
      <c r="E14" s="187" t="s">
        <v>286</v>
      </c>
      <c r="F14" s="187" t="s">
        <v>287</v>
      </c>
      <c r="G14" s="187" t="s">
        <v>288</v>
      </c>
      <c r="H14" s="187" t="s">
        <v>289</v>
      </c>
      <c r="I14" s="187" t="s">
        <v>290</v>
      </c>
      <c r="J14" s="187" t="s">
        <v>291</v>
      </c>
      <c r="K14" s="187" t="s">
        <v>292</v>
      </c>
      <c r="L14" s="187" t="s">
        <v>293</v>
      </c>
      <c r="M14" s="187" t="s">
        <v>294</v>
      </c>
      <c r="N14" s="187" t="s">
        <v>295</v>
      </c>
      <c r="O14" s="187" t="s">
        <v>296</v>
      </c>
      <c r="P14" s="187" t="s">
        <v>297</v>
      </c>
      <c r="Q14" s="187" t="s">
        <v>298</v>
      </c>
      <c r="R14" s="187" t="s">
        <v>299</v>
      </c>
      <c r="S14" s="187" t="s">
        <v>300</v>
      </c>
      <c r="T14" s="187" t="s">
        <v>301</v>
      </c>
      <c r="U14" s="187" t="s">
        <v>302</v>
      </c>
      <c r="V14" s="187" t="s">
        <v>303</v>
      </c>
      <c r="W14" s="187" t="s">
        <v>304</v>
      </c>
      <c r="X14" s="187" t="s">
        <v>305</v>
      </c>
      <c r="Y14" s="187" t="s">
        <v>306</v>
      </c>
      <c r="Z14" s="187" t="s">
        <v>307</v>
      </c>
      <c r="AA14" s="187" t="s">
        <v>308</v>
      </c>
      <c r="AB14" s="183"/>
      <c r="AC14" s="188"/>
      <c r="AD14" s="188"/>
      <c r="AE14" s="188"/>
      <c r="AF14" s="188"/>
      <c r="AG14" s="188"/>
      <c r="AH14" s="188"/>
      <c r="AI14" s="188"/>
    </row>
    <row r="15" spans="1:35" s="186" customFormat="1" ht="18" customHeight="1">
      <c r="A15" s="183"/>
      <c r="B15" s="184" t="str">
        <f>Input!AL13</f>
        <v>Spine</v>
      </c>
      <c r="C15" s="187" t="s">
        <v>309</v>
      </c>
      <c r="D15" s="187" t="s">
        <v>310</v>
      </c>
      <c r="E15" s="187" t="s">
        <v>311</v>
      </c>
      <c r="F15" s="187" t="s">
        <v>312</v>
      </c>
      <c r="G15" s="187" t="s">
        <v>313</v>
      </c>
      <c r="H15" s="187" t="s">
        <v>314</v>
      </c>
      <c r="I15" s="187" t="s">
        <v>315</v>
      </c>
      <c r="J15" s="187" t="s">
        <v>316</v>
      </c>
      <c r="K15" s="187" t="s">
        <v>317</v>
      </c>
      <c r="L15" s="187" t="s">
        <v>318</v>
      </c>
      <c r="M15" s="187" t="s">
        <v>319</v>
      </c>
      <c r="N15" s="187" t="s">
        <v>320</v>
      </c>
      <c r="O15" s="187" t="s">
        <v>321</v>
      </c>
      <c r="P15" s="187" t="s">
        <v>322</v>
      </c>
      <c r="Q15" s="187" t="s">
        <v>323</v>
      </c>
      <c r="R15" s="187" t="s">
        <v>324</v>
      </c>
      <c r="S15" s="187" t="s">
        <v>325</v>
      </c>
      <c r="T15" s="187" t="s">
        <v>326</v>
      </c>
      <c r="U15" s="187" t="s">
        <v>327</v>
      </c>
      <c r="V15" s="187" t="s">
        <v>328</v>
      </c>
      <c r="W15" s="187" t="s">
        <v>329</v>
      </c>
      <c r="X15" s="187" t="s">
        <v>330</v>
      </c>
      <c r="Y15" s="187" t="s">
        <v>331</v>
      </c>
      <c r="Z15" s="187" t="s">
        <v>332</v>
      </c>
      <c r="AA15" s="187" t="s">
        <v>333</v>
      </c>
      <c r="AB15" s="183"/>
      <c r="AC15" s="188"/>
      <c r="AD15" s="188"/>
      <c r="AE15" s="188"/>
      <c r="AF15" s="188"/>
      <c r="AG15" s="188"/>
      <c r="AH15" s="188"/>
      <c r="AI15" s="188"/>
    </row>
    <row r="16" spans="1:35" s="186" customFormat="1" ht="18" customHeight="1">
      <c r="A16" s="183"/>
      <c r="B16" s="184" t="str">
        <f>Input!AL14</f>
        <v>Bontebok</v>
      </c>
      <c r="C16" s="187" t="s">
        <v>334</v>
      </c>
      <c r="D16" s="187" t="s">
        <v>335</v>
      </c>
      <c r="E16" s="187" t="s">
        <v>336</v>
      </c>
      <c r="F16" s="187" t="s">
        <v>337</v>
      </c>
      <c r="G16" s="187" t="s">
        <v>338</v>
      </c>
      <c r="H16" s="187" t="s">
        <v>339</v>
      </c>
      <c r="I16" s="187" t="s">
        <v>340</v>
      </c>
      <c r="J16" s="187" t="s">
        <v>341</v>
      </c>
      <c r="K16" s="187" t="s">
        <v>342</v>
      </c>
      <c r="L16" s="187" t="s">
        <v>343</v>
      </c>
      <c r="M16" s="187" t="s">
        <v>344</v>
      </c>
      <c r="N16" s="187" t="s">
        <v>345</v>
      </c>
      <c r="O16" s="187" t="s">
        <v>346</v>
      </c>
      <c r="P16" s="187" t="s">
        <v>347</v>
      </c>
      <c r="Q16" s="187" t="s">
        <v>348</v>
      </c>
      <c r="R16" s="187" t="s">
        <v>349</v>
      </c>
      <c r="S16" s="187" t="s">
        <v>350</v>
      </c>
      <c r="T16" s="187" t="s">
        <v>351</v>
      </c>
      <c r="U16" s="187" t="s">
        <v>352</v>
      </c>
      <c r="V16" s="187" t="s">
        <v>353</v>
      </c>
      <c r="W16" s="187" t="s">
        <v>354</v>
      </c>
      <c r="X16" s="187" t="s">
        <v>355</v>
      </c>
      <c r="Y16" s="187" t="s">
        <v>356</v>
      </c>
      <c r="Z16" s="187" t="s">
        <v>357</v>
      </c>
      <c r="AA16" s="187" t="s">
        <v>358</v>
      </c>
      <c r="AB16" s="183"/>
      <c r="AC16" s="188"/>
      <c r="AD16" s="188"/>
      <c r="AE16" s="188"/>
      <c r="AF16" s="188"/>
      <c r="AG16" s="188"/>
      <c r="AH16" s="188"/>
      <c r="AI16" s="188"/>
    </row>
    <row r="17" spans="1:39" s="186" customFormat="1" ht="18" customHeight="1">
      <c r="A17" s="183"/>
      <c r="B17" s="184" t="str">
        <f>Input!AL15</f>
        <v>Figaro</v>
      </c>
      <c r="C17" s="187" t="s">
        <v>359</v>
      </c>
      <c r="D17" s="187" t="s">
        <v>360</v>
      </c>
      <c r="E17" s="187" t="s">
        <v>361</v>
      </c>
      <c r="F17" s="187" t="s">
        <v>362</v>
      </c>
      <c r="G17" s="187" t="s">
        <v>363</v>
      </c>
      <c r="H17" s="187" t="s">
        <v>364</v>
      </c>
      <c r="I17" s="187" t="s">
        <v>365</v>
      </c>
      <c r="J17" s="187" t="s">
        <v>366</v>
      </c>
      <c r="K17" s="187" t="s">
        <v>367</v>
      </c>
      <c r="L17" s="187" t="s">
        <v>368</v>
      </c>
      <c r="M17" s="187" t="s">
        <v>369</v>
      </c>
      <c r="N17" s="187" t="s">
        <v>370</v>
      </c>
      <c r="O17" s="187" t="s">
        <v>371</v>
      </c>
      <c r="P17" s="187" t="s">
        <v>372</v>
      </c>
      <c r="Q17" s="187" t="s">
        <v>373</v>
      </c>
      <c r="R17" s="187" t="s">
        <v>374</v>
      </c>
      <c r="S17" s="187" t="s">
        <v>375</v>
      </c>
      <c r="T17" s="187" t="s">
        <v>376</v>
      </c>
      <c r="U17" s="187" t="s">
        <v>377</v>
      </c>
      <c r="V17" s="187" t="s">
        <v>378</v>
      </c>
      <c r="W17" s="187" t="s">
        <v>379</v>
      </c>
      <c r="X17" s="187" t="s">
        <v>380</v>
      </c>
      <c r="Y17" s="187" t="s">
        <v>381</v>
      </c>
      <c r="Z17" s="187" t="s">
        <v>382</v>
      </c>
      <c r="AA17" s="187" t="s">
        <v>383</v>
      </c>
      <c r="AB17" s="183"/>
      <c r="AC17" s="188"/>
      <c r="AD17" s="188"/>
      <c r="AE17" s="188"/>
      <c r="AF17" s="188"/>
      <c r="AG17" s="188"/>
      <c r="AH17" s="188"/>
      <c r="AI17" s="188"/>
    </row>
    <row r="18" spans="1:39" s="186" customFormat="1" ht="18" customHeight="1">
      <c r="A18" s="183"/>
      <c r="B18" s="184" t="str">
        <f>Input!AL16</f>
        <v>Imperial</v>
      </c>
      <c r="C18" s="187" t="s">
        <v>384</v>
      </c>
      <c r="D18" s="187" t="s">
        <v>385</v>
      </c>
      <c r="E18" s="187" t="s">
        <v>386</v>
      </c>
      <c r="F18" s="187" t="s">
        <v>387</v>
      </c>
      <c r="G18" s="187" t="s">
        <v>388</v>
      </c>
      <c r="H18" s="187" t="s">
        <v>389</v>
      </c>
      <c r="I18" s="187" t="s">
        <v>390</v>
      </c>
      <c r="J18" s="187" t="s">
        <v>391</v>
      </c>
      <c r="K18" s="187" t="s">
        <v>392</v>
      </c>
      <c r="L18" s="187" t="s">
        <v>393</v>
      </c>
      <c r="M18" s="187" t="s">
        <v>394</v>
      </c>
      <c r="N18" s="187" t="s">
        <v>395</v>
      </c>
      <c r="O18" s="187" t="s">
        <v>396</v>
      </c>
      <c r="P18" s="187" t="s">
        <v>397</v>
      </c>
      <c r="Q18" s="187" t="s">
        <v>398</v>
      </c>
      <c r="R18" s="187" t="s">
        <v>399</v>
      </c>
      <c r="S18" s="187" t="s">
        <v>375</v>
      </c>
      <c r="T18" s="187" t="s">
        <v>376</v>
      </c>
      <c r="U18" s="187" t="s">
        <v>377</v>
      </c>
      <c r="V18" s="187" t="s">
        <v>378</v>
      </c>
      <c r="W18" s="187" t="s">
        <v>379</v>
      </c>
      <c r="X18" s="187" t="s">
        <v>380</v>
      </c>
      <c r="Y18" s="187" t="s">
        <v>381</v>
      </c>
      <c r="Z18" s="187" t="s">
        <v>382</v>
      </c>
      <c r="AA18" s="187" t="s">
        <v>383</v>
      </c>
      <c r="AB18" s="183"/>
      <c r="AC18" s="188"/>
      <c r="AD18" s="188"/>
      <c r="AE18" s="188"/>
      <c r="AF18" s="188"/>
      <c r="AG18" s="188"/>
      <c r="AH18" s="188"/>
      <c r="AI18" s="188"/>
    </row>
    <row r="19" spans="1:39" s="186" customFormat="1" ht="18" customHeight="1">
      <c r="A19" s="183"/>
      <c r="B19" s="184" t="str">
        <f>Input!AL17</f>
        <v>Mitchells Plain</v>
      </c>
      <c r="C19" s="187" t="s">
        <v>400</v>
      </c>
      <c r="D19" s="187" t="s">
        <v>401</v>
      </c>
      <c r="E19" s="187" t="s">
        <v>402</v>
      </c>
      <c r="F19" s="187" t="s">
        <v>403</v>
      </c>
      <c r="G19" s="187" t="s">
        <v>404</v>
      </c>
      <c r="H19" s="187" t="s">
        <v>405</v>
      </c>
      <c r="I19" s="187" t="s">
        <v>406</v>
      </c>
      <c r="J19" s="187" t="s">
        <v>407</v>
      </c>
      <c r="K19" s="187" t="s">
        <v>408</v>
      </c>
      <c r="L19" s="187" t="s">
        <v>409</v>
      </c>
      <c r="M19" s="187" t="s">
        <v>410</v>
      </c>
      <c r="N19" s="187" t="s">
        <v>411</v>
      </c>
      <c r="O19" s="187" t="s">
        <v>412</v>
      </c>
      <c r="P19" s="187" t="s">
        <v>413</v>
      </c>
      <c r="Q19" s="187" t="s">
        <v>414</v>
      </c>
      <c r="R19" s="187" t="s">
        <v>415</v>
      </c>
      <c r="S19" s="187" t="s">
        <v>416</v>
      </c>
      <c r="T19" s="187" t="s">
        <v>417</v>
      </c>
      <c r="U19" s="187" t="s">
        <v>418</v>
      </c>
      <c r="V19" s="187" t="s">
        <v>419</v>
      </c>
      <c r="W19" s="187" t="s">
        <v>420</v>
      </c>
      <c r="X19" s="187" t="s">
        <v>421</v>
      </c>
      <c r="Y19" s="187" t="s">
        <v>422</v>
      </c>
      <c r="Z19" s="187" t="s">
        <v>423</v>
      </c>
      <c r="AA19" s="187" t="s">
        <v>424</v>
      </c>
      <c r="AB19" s="183"/>
      <c r="AC19" s="188"/>
      <c r="AD19" s="188"/>
      <c r="AE19" s="188"/>
      <c r="AF19" s="188"/>
      <c r="AG19" s="188"/>
      <c r="AH19" s="188"/>
      <c r="AI19" s="188"/>
    </row>
    <row r="20" spans="1:39" s="186" customFormat="1" ht="18" customHeight="1">
      <c r="A20" s="183"/>
      <c r="B20" s="184" t="str">
        <f>Input!AL18</f>
        <v>Pontiac</v>
      </c>
      <c r="C20" s="187" t="s">
        <v>425</v>
      </c>
      <c r="D20" s="187" t="s">
        <v>426</v>
      </c>
      <c r="E20" s="187" t="s">
        <v>427</v>
      </c>
      <c r="F20" s="187" t="s">
        <v>428</v>
      </c>
      <c r="G20" s="187" t="s">
        <v>429</v>
      </c>
      <c r="H20" s="187" t="s">
        <v>430</v>
      </c>
      <c r="I20" s="187" t="s">
        <v>431</v>
      </c>
      <c r="J20" s="187" t="s">
        <v>432</v>
      </c>
      <c r="K20" s="187" t="s">
        <v>433</v>
      </c>
      <c r="L20" s="187" t="s">
        <v>434</v>
      </c>
      <c r="M20" s="187" t="s">
        <v>435</v>
      </c>
      <c r="N20" s="187" t="s">
        <v>436</v>
      </c>
      <c r="O20" s="187" t="s">
        <v>437</v>
      </c>
      <c r="P20" s="187" t="s">
        <v>438</v>
      </c>
      <c r="Q20" s="187" t="s">
        <v>439</v>
      </c>
      <c r="R20" s="187" t="s">
        <v>440</v>
      </c>
      <c r="S20" s="187" t="s">
        <v>416</v>
      </c>
      <c r="T20" s="187" t="s">
        <v>417</v>
      </c>
      <c r="U20" s="187" t="s">
        <v>418</v>
      </c>
      <c r="V20" s="187" t="s">
        <v>419</v>
      </c>
      <c r="W20" s="187" t="s">
        <v>420</v>
      </c>
      <c r="X20" s="187" t="s">
        <v>441</v>
      </c>
      <c r="Y20" s="187" t="s">
        <v>442</v>
      </c>
      <c r="Z20" s="187" t="s">
        <v>443</v>
      </c>
      <c r="AA20" s="187" t="s">
        <v>444</v>
      </c>
      <c r="AB20" s="183"/>
      <c r="AC20" s="188"/>
      <c r="AD20" s="188"/>
      <c r="AE20" s="188"/>
      <c r="AF20" s="188"/>
      <c r="AG20" s="188"/>
      <c r="AH20" s="188"/>
      <c r="AI20" s="188"/>
    </row>
    <row r="21" spans="1:39" s="186" customFormat="1" ht="18" customHeight="1">
      <c r="A21" s="183"/>
      <c r="B21" s="184" t="str">
        <f>Input!AL19</f>
        <v>Kerrem</v>
      </c>
      <c r="C21" s="187" t="s">
        <v>445</v>
      </c>
      <c r="D21" s="187" t="s">
        <v>446</v>
      </c>
      <c r="E21" s="187" t="s">
        <v>447</v>
      </c>
      <c r="F21" s="187" t="s">
        <v>448</v>
      </c>
      <c r="G21" s="187" t="s">
        <v>449</v>
      </c>
      <c r="H21" s="187" t="s">
        <v>450</v>
      </c>
      <c r="I21" s="187" t="s">
        <v>451</v>
      </c>
      <c r="J21" s="187" t="s">
        <v>452</v>
      </c>
      <c r="K21" s="187" t="s">
        <v>453</v>
      </c>
      <c r="L21" s="187" t="s">
        <v>454</v>
      </c>
      <c r="M21" s="187" t="s">
        <v>455</v>
      </c>
      <c r="N21" s="187" t="s">
        <v>456</v>
      </c>
      <c r="O21" s="187" t="s">
        <v>457</v>
      </c>
      <c r="P21" s="187" t="s">
        <v>458</v>
      </c>
      <c r="Q21" s="187" t="s">
        <v>459</v>
      </c>
      <c r="R21" s="187" t="s">
        <v>460</v>
      </c>
      <c r="S21" s="187" t="s">
        <v>461</v>
      </c>
      <c r="T21" s="187" t="s">
        <v>462</v>
      </c>
      <c r="U21" s="187" t="s">
        <v>463</v>
      </c>
      <c r="V21" s="187" t="s">
        <v>464</v>
      </c>
      <c r="W21" s="187" t="s">
        <v>465</v>
      </c>
      <c r="X21" s="187" t="s">
        <v>466</v>
      </c>
      <c r="Y21" s="187" t="s">
        <v>467</v>
      </c>
      <c r="Z21" s="187" t="s">
        <v>468</v>
      </c>
      <c r="AA21" s="187" t="s">
        <v>469</v>
      </c>
      <c r="AB21" s="183"/>
      <c r="AC21" s="188"/>
      <c r="AD21" s="188"/>
      <c r="AE21" s="188"/>
      <c r="AF21" s="188"/>
      <c r="AG21" s="188"/>
      <c r="AH21" s="188"/>
      <c r="AI21" s="188"/>
    </row>
    <row r="22" spans="1:39" s="186" customFormat="1" ht="18" customHeight="1">
      <c r="B22" s="184" t="str">
        <f>Input!AL20</f>
        <v>Morgenster</v>
      </c>
      <c r="C22" s="187" t="s">
        <v>470</v>
      </c>
      <c r="D22" s="187" t="s">
        <v>471</v>
      </c>
      <c r="E22" s="187" t="s">
        <v>472</v>
      </c>
      <c r="F22" s="187" t="s">
        <v>473</v>
      </c>
      <c r="G22" s="187" t="s">
        <v>474</v>
      </c>
      <c r="H22" s="187" t="s">
        <v>475</v>
      </c>
      <c r="I22" s="187" t="s">
        <v>476</v>
      </c>
      <c r="J22" s="187" t="s">
        <v>477</v>
      </c>
      <c r="K22" s="187" t="s">
        <v>478</v>
      </c>
      <c r="L22" s="187" t="s">
        <v>479</v>
      </c>
      <c r="M22" s="187" t="s">
        <v>480</v>
      </c>
      <c r="N22" s="187" t="s">
        <v>481</v>
      </c>
      <c r="O22" s="187" t="s">
        <v>482</v>
      </c>
      <c r="P22" s="187" t="s">
        <v>483</v>
      </c>
      <c r="Q22" s="187" t="s">
        <v>484</v>
      </c>
      <c r="R22" s="187" t="s">
        <v>485</v>
      </c>
      <c r="S22" s="187" t="s">
        <v>486</v>
      </c>
      <c r="T22" s="187" t="s">
        <v>487</v>
      </c>
      <c r="U22" s="187" t="s">
        <v>488</v>
      </c>
      <c r="V22" s="187" t="s">
        <v>489</v>
      </c>
      <c r="W22" s="187" t="s">
        <v>490</v>
      </c>
      <c r="X22" s="187" t="s">
        <v>491</v>
      </c>
      <c r="Y22" s="187" t="s">
        <v>492</v>
      </c>
      <c r="Z22" s="187" t="s">
        <v>493</v>
      </c>
      <c r="AA22" s="187" t="s">
        <v>494</v>
      </c>
      <c r="AC22" s="188"/>
      <c r="AD22" s="188"/>
      <c r="AE22" s="188"/>
      <c r="AF22" s="188"/>
      <c r="AG22" s="188"/>
      <c r="AH22" s="188"/>
      <c r="AI22" s="188"/>
    </row>
    <row r="23" spans="1:39" s="186" customFormat="1" ht="18" customHeight="1">
      <c r="B23" s="184" t="str">
        <f>Input!AL21</f>
        <v>Marguerite</v>
      </c>
      <c r="C23" s="187" t="s">
        <v>495</v>
      </c>
      <c r="D23" s="187" t="s">
        <v>496</v>
      </c>
      <c r="E23" s="187" t="s">
        <v>497</v>
      </c>
      <c r="F23" s="187" t="s">
        <v>498</v>
      </c>
      <c r="G23" s="187" t="s">
        <v>499</v>
      </c>
      <c r="H23" s="187" t="s">
        <v>500</v>
      </c>
      <c r="I23" s="187" t="s">
        <v>501</v>
      </c>
      <c r="J23" s="187" t="s">
        <v>502</v>
      </c>
      <c r="K23" s="187" t="s">
        <v>503</v>
      </c>
      <c r="L23" s="187" t="s">
        <v>504</v>
      </c>
      <c r="M23" s="187" t="s">
        <v>505</v>
      </c>
      <c r="N23" s="187" t="s">
        <v>506</v>
      </c>
      <c r="O23" s="187" t="s">
        <v>507</v>
      </c>
      <c r="P23" s="187" t="s">
        <v>508</v>
      </c>
      <c r="Q23" s="187" t="s">
        <v>509</v>
      </c>
      <c r="R23" s="187" t="s">
        <v>510</v>
      </c>
      <c r="S23" s="187" t="s">
        <v>511</v>
      </c>
      <c r="T23" s="187" t="s">
        <v>512</v>
      </c>
      <c r="U23" s="187" t="s">
        <v>513</v>
      </c>
      <c r="V23" s="187" t="s">
        <v>514</v>
      </c>
      <c r="W23" s="187" t="s">
        <v>515</v>
      </c>
      <c r="X23" s="187" t="s">
        <v>516</v>
      </c>
      <c r="Y23" s="187" t="s">
        <v>517</v>
      </c>
      <c r="Z23" s="187" t="s">
        <v>518</v>
      </c>
      <c r="AA23" s="187" t="s">
        <v>519</v>
      </c>
      <c r="AC23" s="188"/>
      <c r="AD23" s="188"/>
      <c r="AE23" s="188"/>
      <c r="AF23" s="188"/>
      <c r="AG23" s="188"/>
      <c r="AH23" s="188"/>
      <c r="AI23" s="188"/>
    </row>
    <row r="24" spans="1:39" s="186" customFormat="1" ht="18" customHeight="1">
      <c r="B24" s="184" t="str">
        <f>Input!AL22</f>
        <v>Highlands</v>
      </c>
      <c r="C24" s="187" t="s">
        <v>520</v>
      </c>
      <c r="D24" s="187" t="s">
        <v>521</v>
      </c>
      <c r="E24" s="187" t="s">
        <v>522</v>
      </c>
      <c r="F24" s="187" t="s">
        <v>523</v>
      </c>
      <c r="G24" s="187" t="s">
        <v>524</v>
      </c>
      <c r="H24" s="187" t="s">
        <v>525</v>
      </c>
      <c r="I24" s="187" t="s">
        <v>526</v>
      </c>
      <c r="J24" s="187" t="s">
        <v>527</v>
      </c>
      <c r="K24" s="187" t="s">
        <v>528</v>
      </c>
      <c r="L24" s="187" t="s">
        <v>529</v>
      </c>
      <c r="M24" s="187" t="s">
        <v>530</v>
      </c>
      <c r="N24" s="187" t="s">
        <v>531</v>
      </c>
      <c r="O24" s="187" t="s">
        <v>532</v>
      </c>
      <c r="P24" s="187" t="s">
        <v>533</v>
      </c>
      <c r="Q24" s="187" t="s">
        <v>534</v>
      </c>
      <c r="R24" s="187" t="s">
        <v>535</v>
      </c>
      <c r="S24" s="187" t="s">
        <v>536</v>
      </c>
      <c r="T24" s="187" t="s">
        <v>537</v>
      </c>
      <c r="U24" s="187" t="s">
        <v>538</v>
      </c>
      <c r="V24" s="187" t="s">
        <v>539</v>
      </c>
      <c r="W24" s="187" t="s">
        <v>540</v>
      </c>
      <c r="X24" s="187" t="s">
        <v>541</v>
      </c>
      <c r="Y24" s="187" t="s">
        <v>542</v>
      </c>
      <c r="Z24" s="187" t="s">
        <v>543</v>
      </c>
      <c r="AA24" s="187" t="s">
        <v>544</v>
      </c>
      <c r="AC24" s="188"/>
      <c r="AD24" s="188"/>
      <c r="AE24" s="188"/>
      <c r="AF24" s="188"/>
      <c r="AG24" s="188"/>
      <c r="AH24" s="188"/>
      <c r="AI24" s="188"/>
    </row>
    <row r="25" spans="1:39" s="186" customFormat="1" ht="18" customHeight="1">
      <c r="B25" s="184" t="str">
        <f>Input!AL23</f>
        <v>Sesame</v>
      </c>
      <c r="C25" s="187" t="s">
        <v>545</v>
      </c>
      <c r="D25" s="187" t="s">
        <v>546</v>
      </c>
      <c r="E25" s="187" t="s">
        <v>547</v>
      </c>
      <c r="F25" s="187" t="s">
        <v>548</v>
      </c>
      <c r="G25" s="187" t="s">
        <v>549</v>
      </c>
      <c r="H25" s="187" t="s">
        <v>550</v>
      </c>
      <c r="I25" s="187" t="s">
        <v>551</v>
      </c>
      <c r="J25" s="187" t="s">
        <v>552</v>
      </c>
      <c r="K25" s="187" t="s">
        <v>553</v>
      </c>
      <c r="L25" s="187" t="s">
        <v>554</v>
      </c>
      <c r="M25" s="187" t="s">
        <v>555</v>
      </c>
      <c r="N25" s="187" t="s">
        <v>556</v>
      </c>
      <c r="O25" s="187" t="s">
        <v>557</v>
      </c>
      <c r="P25" s="187" t="s">
        <v>558</v>
      </c>
      <c r="Q25" s="187" t="s">
        <v>559</v>
      </c>
      <c r="R25" s="187" t="s">
        <v>560</v>
      </c>
      <c r="S25" s="187" t="s">
        <v>561</v>
      </c>
      <c r="T25" s="187" t="s">
        <v>562</v>
      </c>
      <c r="U25" s="187" t="s">
        <v>563</v>
      </c>
      <c r="V25" s="187" t="s">
        <v>564</v>
      </c>
      <c r="W25" s="187" t="s">
        <v>565</v>
      </c>
      <c r="X25" s="187" t="s">
        <v>566</v>
      </c>
      <c r="Y25" s="187" t="s">
        <v>567</v>
      </c>
      <c r="Z25" s="187" t="s">
        <v>568</v>
      </c>
      <c r="AA25" s="187" t="s">
        <v>569</v>
      </c>
      <c r="AC25" s="188"/>
      <c r="AD25" s="188"/>
      <c r="AE25" s="188"/>
      <c r="AF25" s="188"/>
      <c r="AG25" s="188"/>
      <c r="AH25" s="188"/>
      <c r="AI25" s="188"/>
    </row>
    <row r="26" spans="1:39" s="186" customFormat="1" ht="18" customHeight="1">
      <c r="B26" s="184" t="str">
        <f>Input!AL24</f>
        <v>Civic Centre</v>
      </c>
      <c r="C26" s="185">
        <v>0.26180555555555557</v>
      </c>
      <c r="D26" s="185">
        <v>0.29097222222222224</v>
      </c>
      <c r="E26" s="185">
        <v>0.32013888888888886</v>
      </c>
      <c r="F26" s="185">
        <v>0.34930555555555554</v>
      </c>
      <c r="G26" s="185">
        <v>0.37847222222222221</v>
      </c>
      <c r="H26" s="185">
        <v>0.40763888888888888</v>
      </c>
      <c r="I26" s="185">
        <v>0.43680555555555556</v>
      </c>
      <c r="J26" s="185">
        <v>0.43541666666666667</v>
      </c>
      <c r="K26" s="185">
        <v>0.46458333333333335</v>
      </c>
      <c r="L26" s="185">
        <v>0.49375000000000002</v>
      </c>
      <c r="M26" s="185">
        <v>0.5229166666666667</v>
      </c>
      <c r="N26" s="185">
        <v>0.55208333333333337</v>
      </c>
      <c r="O26" s="185">
        <v>0.58125000000000004</v>
      </c>
      <c r="P26" s="185">
        <v>0.61041666666666672</v>
      </c>
      <c r="Q26" s="185">
        <v>0.63958333333333328</v>
      </c>
      <c r="R26" s="185">
        <v>0.66874999999999996</v>
      </c>
      <c r="S26" s="185">
        <v>0.71736111111111112</v>
      </c>
      <c r="T26" s="185">
        <v>0.74375000000000002</v>
      </c>
      <c r="U26" s="185">
        <v>0.77013888888888893</v>
      </c>
      <c r="V26" s="185">
        <v>0.79652777777777772</v>
      </c>
      <c r="W26" s="185">
        <v>0.82291666666666663</v>
      </c>
      <c r="X26" s="185">
        <v>0.83750000000000002</v>
      </c>
      <c r="Y26" s="185">
        <v>0.8666666666666667</v>
      </c>
      <c r="Z26" s="185">
        <v>0.89583333333333337</v>
      </c>
      <c r="AA26" s="185">
        <v>0.92500000000000004</v>
      </c>
      <c r="AC26" s="188"/>
      <c r="AD26" s="188"/>
      <c r="AE26" s="188"/>
      <c r="AF26" s="188"/>
      <c r="AG26" s="188"/>
      <c r="AH26" s="188"/>
      <c r="AI26" s="188"/>
    </row>
    <row r="27" spans="1:39" s="186" customFormat="1" ht="18" customHeight="1">
      <c r="B27" s="189"/>
      <c r="C27" s="188"/>
      <c r="D27" s="190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G27" s="188"/>
      <c r="AH27" s="188"/>
      <c r="AI27" s="188"/>
      <c r="AJ27" s="188"/>
      <c r="AK27" s="188"/>
      <c r="AL27" s="188"/>
      <c r="AM27" s="188"/>
    </row>
    <row r="28" spans="1:39" s="186" customFormat="1" ht="18" customHeight="1">
      <c r="A28" s="188"/>
      <c r="B28" s="189"/>
      <c r="C28" s="188"/>
      <c r="D28" s="188"/>
      <c r="E28" s="188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88"/>
      <c r="AG28" s="188"/>
      <c r="AH28" s="188"/>
      <c r="AI28" s="188"/>
      <c r="AJ28" s="188"/>
      <c r="AK28" s="188"/>
      <c r="AL28" s="188"/>
      <c r="AM28" s="188"/>
    </row>
    <row r="29" spans="1:39" s="186" customFormat="1" ht="18" customHeight="1">
      <c r="A29" s="188"/>
      <c r="B29" s="192" t="str">
        <f>Input!AL28</f>
        <v>Civic Centre</v>
      </c>
      <c r="C29" s="185">
        <v>0.26527777777777778</v>
      </c>
      <c r="D29" s="185">
        <v>0.29444444444444445</v>
      </c>
      <c r="E29" s="185">
        <v>0.32361111111111113</v>
      </c>
      <c r="F29" s="185">
        <v>0.3527777777777778</v>
      </c>
      <c r="G29" s="185">
        <v>0.38194444444444442</v>
      </c>
      <c r="H29" s="185">
        <v>0.41111111111111109</v>
      </c>
      <c r="I29" s="185">
        <v>0.44027777777777777</v>
      </c>
      <c r="J29" s="185">
        <v>0.46944444444444444</v>
      </c>
      <c r="K29" s="185">
        <v>0.49861111111111112</v>
      </c>
      <c r="L29" s="185">
        <v>0.52777777777777779</v>
      </c>
      <c r="M29" s="185">
        <v>0.55694444444444446</v>
      </c>
      <c r="N29" s="185">
        <v>0.58611111111111114</v>
      </c>
      <c r="O29" s="185">
        <v>0.61527777777777781</v>
      </c>
      <c r="P29" s="185">
        <v>0.64444444444444449</v>
      </c>
      <c r="Q29" s="185">
        <v>0.67083333333333328</v>
      </c>
      <c r="R29" s="185">
        <v>0.69722222222222219</v>
      </c>
      <c r="S29" s="185">
        <v>0.72361111111111109</v>
      </c>
      <c r="T29" s="185">
        <v>0.75</v>
      </c>
      <c r="U29" s="185">
        <v>0.77638888888888891</v>
      </c>
      <c r="V29" s="185">
        <v>0.80555555555555558</v>
      </c>
      <c r="W29" s="185">
        <v>0.82916666666666672</v>
      </c>
      <c r="X29" s="185">
        <v>0.84097222222222223</v>
      </c>
      <c r="Y29" s="185">
        <v>0.87013888888888891</v>
      </c>
      <c r="Z29" s="185">
        <v>0.89930555555555558</v>
      </c>
      <c r="AA29" s="185">
        <v>0.92847222222222225</v>
      </c>
      <c r="AB29" s="188"/>
    </row>
    <row r="30" spans="1:39" s="186" customFormat="1" ht="18" customHeight="1">
      <c r="A30" s="188"/>
      <c r="B30" s="192" t="str">
        <f>Input!AL29</f>
        <v>Sesame</v>
      </c>
      <c r="C30" s="185" t="s">
        <v>598</v>
      </c>
      <c r="D30" s="185" t="s">
        <v>599</v>
      </c>
      <c r="E30" s="185" t="s">
        <v>600</v>
      </c>
      <c r="F30" s="185" t="s">
        <v>601</v>
      </c>
      <c r="G30" s="185" t="s">
        <v>602</v>
      </c>
      <c r="H30" s="185" t="s">
        <v>603</v>
      </c>
      <c r="I30" s="185" t="s">
        <v>604</v>
      </c>
      <c r="J30" s="185" t="s">
        <v>455</v>
      </c>
      <c r="K30" s="185" t="s">
        <v>456</v>
      </c>
      <c r="L30" s="185" t="s">
        <v>457</v>
      </c>
      <c r="M30" s="185" t="s">
        <v>458</v>
      </c>
      <c r="N30" s="185" t="s">
        <v>459</v>
      </c>
      <c r="O30" s="185" t="s">
        <v>460</v>
      </c>
      <c r="P30" s="185" t="s">
        <v>605</v>
      </c>
      <c r="Q30" s="185" t="s">
        <v>606</v>
      </c>
      <c r="R30" s="185" t="s">
        <v>607</v>
      </c>
      <c r="S30" s="185" t="s">
        <v>608</v>
      </c>
      <c r="T30" s="185" t="s">
        <v>609</v>
      </c>
      <c r="U30" s="185" t="s">
        <v>610</v>
      </c>
      <c r="V30" s="185" t="s">
        <v>611</v>
      </c>
      <c r="W30" s="185" t="s">
        <v>257</v>
      </c>
      <c r="X30" s="185" t="s">
        <v>493</v>
      </c>
      <c r="Y30" s="185" t="s">
        <v>494</v>
      </c>
      <c r="Z30" s="185" t="s">
        <v>612</v>
      </c>
      <c r="AA30" s="185" t="s">
        <v>613</v>
      </c>
      <c r="AB30" s="188"/>
      <c r="AC30" s="188"/>
      <c r="AD30" s="188"/>
      <c r="AE30" s="188"/>
      <c r="AF30" s="188"/>
      <c r="AG30" s="188"/>
      <c r="AH30" s="188"/>
      <c r="AI30" s="188"/>
    </row>
    <row r="31" spans="1:39" s="186" customFormat="1" ht="18" customHeight="1">
      <c r="A31" s="188"/>
      <c r="B31" s="184" t="str">
        <f>Input!AL30</f>
        <v>Highlands</v>
      </c>
      <c r="C31" s="185" t="s">
        <v>428</v>
      </c>
      <c r="D31" s="185" t="s">
        <v>429</v>
      </c>
      <c r="E31" s="185" t="s">
        <v>430</v>
      </c>
      <c r="F31" s="185" t="s">
        <v>431</v>
      </c>
      <c r="G31" s="185" t="s">
        <v>432</v>
      </c>
      <c r="H31" s="185" t="s">
        <v>433</v>
      </c>
      <c r="I31" s="185" t="s">
        <v>434</v>
      </c>
      <c r="J31" s="185" t="s">
        <v>614</v>
      </c>
      <c r="K31" s="185" t="s">
        <v>615</v>
      </c>
      <c r="L31" s="185" t="s">
        <v>616</v>
      </c>
      <c r="M31" s="185" t="s">
        <v>617</v>
      </c>
      <c r="N31" s="185" t="s">
        <v>618</v>
      </c>
      <c r="O31" s="185" t="s">
        <v>619</v>
      </c>
      <c r="P31" s="185" t="s">
        <v>620</v>
      </c>
      <c r="Q31" s="185" t="s">
        <v>621</v>
      </c>
      <c r="R31" s="185" t="s">
        <v>622</v>
      </c>
      <c r="S31" s="185" t="s">
        <v>623</v>
      </c>
      <c r="T31" s="185" t="s">
        <v>624</v>
      </c>
      <c r="U31" s="185" t="s">
        <v>625</v>
      </c>
      <c r="V31" s="185" t="s">
        <v>626</v>
      </c>
      <c r="W31" s="185" t="s">
        <v>282</v>
      </c>
      <c r="X31" s="185" t="s">
        <v>518</v>
      </c>
      <c r="Y31" s="185" t="s">
        <v>519</v>
      </c>
      <c r="Z31" s="185" t="s">
        <v>627</v>
      </c>
      <c r="AA31" s="185" t="s">
        <v>628</v>
      </c>
      <c r="AB31" s="188"/>
      <c r="AC31" s="188"/>
      <c r="AD31" s="188"/>
      <c r="AE31" s="188"/>
      <c r="AF31" s="188"/>
      <c r="AG31" s="188"/>
      <c r="AH31" s="188"/>
      <c r="AI31" s="188"/>
    </row>
    <row r="32" spans="1:39" s="186" customFormat="1" ht="18" customHeight="1">
      <c r="A32" s="188"/>
      <c r="B32" s="184" t="str">
        <f>Input!AL31</f>
        <v>Marguerite</v>
      </c>
      <c r="C32" s="185" t="s">
        <v>577</v>
      </c>
      <c r="D32" s="185" t="s">
        <v>578</v>
      </c>
      <c r="E32" s="185" t="s">
        <v>579</v>
      </c>
      <c r="F32" s="185" t="s">
        <v>580</v>
      </c>
      <c r="G32" s="185" t="s">
        <v>581</v>
      </c>
      <c r="H32" s="185" t="s">
        <v>582</v>
      </c>
      <c r="I32" s="185" t="s">
        <v>583</v>
      </c>
      <c r="J32" s="185" t="s">
        <v>480</v>
      </c>
      <c r="K32" s="185" t="s">
        <v>481</v>
      </c>
      <c r="L32" s="185" t="s">
        <v>482</v>
      </c>
      <c r="M32" s="185" t="s">
        <v>483</v>
      </c>
      <c r="N32" s="185" t="s">
        <v>484</v>
      </c>
      <c r="O32" s="185" t="s">
        <v>485</v>
      </c>
      <c r="P32" s="185" t="s">
        <v>629</v>
      </c>
      <c r="Q32" s="185" t="s">
        <v>630</v>
      </c>
      <c r="R32" s="185" t="s">
        <v>631</v>
      </c>
      <c r="S32" s="185" t="s">
        <v>632</v>
      </c>
      <c r="T32" s="185" t="s">
        <v>633</v>
      </c>
      <c r="U32" s="185" t="s">
        <v>634</v>
      </c>
      <c r="V32" s="185" t="s">
        <v>635</v>
      </c>
      <c r="W32" s="185" t="s">
        <v>307</v>
      </c>
      <c r="X32" s="185" t="s">
        <v>636</v>
      </c>
      <c r="Y32" s="185" t="s">
        <v>637</v>
      </c>
      <c r="Z32" s="185" t="s">
        <v>638</v>
      </c>
      <c r="AA32" s="185" t="s">
        <v>639</v>
      </c>
      <c r="AB32" s="188"/>
      <c r="AC32" s="188"/>
      <c r="AD32" s="188"/>
      <c r="AE32" s="188"/>
      <c r="AF32" s="188"/>
      <c r="AG32" s="188"/>
      <c r="AH32" s="188"/>
      <c r="AI32" s="188"/>
    </row>
    <row r="33" spans="1:35" s="186" customFormat="1" ht="18" customHeight="1">
      <c r="A33" s="188"/>
      <c r="B33" s="184" t="str">
        <f>Input!AL32</f>
        <v>Morgenster</v>
      </c>
      <c r="C33" s="185" t="s">
        <v>448</v>
      </c>
      <c r="D33" s="185" t="s">
        <v>449</v>
      </c>
      <c r="E33" s="185" t="s">
        <v>450</v>
      </c>
      <c r="F33" s="185" t="s">
        <v>451</v>
      </c>
      <c r="G33" s="185" t="s">
        <v>452</v>
      </c>
      <c r="H33" s="185" t="s">
        <v>453</v>
      </c>
      <c r="I33" s="185" t="s">
        <v>454</v>
      </c>
      <c r="J33" s="185" t="s">
        <v>505</v>
      </c>
      <c r="K33" s="185" t="s">
        <v>506</v>
      </c>
      <c r="L33" s="185" t="s">
        <v>507</v>
      </c>
      <c r="M33" s="185" t="s">
        <v>508</v>
      </c>
      <c r="N33" s="185" t="s">
        <v>509</v>
      </c>
      <c r="O33" s="185" t="s">
        <v>510</v>
      </c>
      <c r="P33" s="185" t="s">
        <v>461</v>
      </c>
      <c r="Q33" s="185" t="s">
        <v>462</v>
      </c>
      <c r="R33" s="185" t="s">
        <v>463</v>
      </c>
      <c r="S33" s="185" t="s">
        <v>464</v>
      </c>
      <c r="T33" s="185" t="s">
        <v>465</v>
      </c>
      <c r="U33" s="185" t="s">
        <v>466</v>
      </c>
      <c r="V33" s="185" t="s">
        <v>422</v>
      </c>
      <c r="W33" s="185" t="s">
        <v>640</v>
      </c>
      <c r="X33" s="185" t="s">
        <v>543</v>
      </c>
      <c r="Y33" s="185" t="s">
        <v>544</v>
      </c>
      <c r="Z33" s="185" t="s">
        <v>641</v>
      </c>
      <c r="AA33" s="185" t="s">
        <v>642</v>
      </c>
      <c r="AB33" s="188"/>
      <c r="AC33" s="188"/>
      <c r="AD33" s="188"/>
      <c r="AE33" s="188"/>
      <c r="AF33" s="188"/>
      <c r="AG33" s="188"/>
      <c r="AH33" s="188"/>
      <c r="AI33" s="188"/>
    </row>
    <row r="34" spans="1:35" s="186" customFormat="1" ht="18" customHeight="1">
      <c r="A34" s="188"/>
      <c r="B34" s="184" t="str">
        <f>Input!AL33</f>
        <v>Kerrem</v>
      </c>
      <c r="C34" s="185" t="s">
        <v>643</v>
      </c>
      <c r="D34" s="185" t="s">
        <v>644</v>
      </c>
      <c r="E34" s="185" t="s">
        <v>645</v>
      </c>
      <c r="F34" s="185" t="s">
        <v>646</v>
      </c>
      <c r="G34" s="185" t="s">
        <v>647</v>
      </c>
      <c r="H34" s="185" t="s">
        <v>648</v>
      </c>
      <c r="I34" s="185" t="s">
        <v>649</v>
      </c>
      <c r="J34" s="185" t="s">
        <v>650</v>
      </c>
      <c r="K34" s="185" t="s">
        <v>651</v>
      </c>
      <c r="L34" s="185" t="s">
        <v>652</v>
      </c>
      <c r="M34" s="185" t="s">
        <v>653</v>
      </c>
      <c r="N34" s="185" t="s">
        <v>654</v>
      </c>
      <c r="O34" s="185" t="s">
        <v>655</v>
      </c>
      <c r="P34" s="185" t="s">
        <v>486</v>
      </c>
      <c r="Q34" s="185" t="s">
        <v>487</v>
      </c>
      <c r="R34" s="185" t="s">
        <v>488</v>
      </c>
      <c r="S34" s="185" t="s">
        <v>489</v>
      </c>
      <c r="T34" s="185" t="s">
        <v>490</v>
      </c>
      <c r="U34" s="185" t="s">
        <v>491</v>
      </c>
      <c r="V34" s="185" t="s">
        <v>442</v>
      </c>
      <c r="W34" s="185" t="s">
        <v>332</v>
      </c>
      <c r="X34" s="185" t="s">
        <v>568</v>
      </c>
      <c r="Y34" s="185" t="s">
        <v>569</v>
      </c>
      <c r="Z34" s="185" t="s">
        <v>656</v>
      </c>
      <c r="AA34" s="185" t="s">
        <v>657</v>
      </c>
      <c r="AB34" s="188"/>
      <c r="AC34" s="188"/>
      <c r="AD34" s="188"/>
      <c r="AE34" s="188"/>
      <c r="AF34" s="188"/>
      <c r="AG34" s="188"/>
      <c r="AH34" s="188"/>
      <c r="AI34" s="188"/>
    </row>
    <row r="35" spans="1:35" s="186" customFormat="1" ht="18" customHeight="1">
      <c r="A35" s="188"/>
      <c r="B35" s="184" t="str">
        <f>Input!AL34</f>
        <v>Buick</v>
      </c>
      <c r="C35" s="185" t="s">
        <v>473</v>
      </c>
      <c r="D35" s="185" t="s">
        <v>474</v>
      </c>
      <c r="E35" s="185" t="s">
        <v>475</v>
      </c>
      <c r="F35" s="185" t="s">
        <v>476</v>
      </c>
      <c r="G35" s="185" t="s">
        <v>477</v>
      </c>
      <c r="H35" s="185" t="s">
        <v>478</v>
      </c>
      <c r="I35" s="185" t="s">
        <v>479</v>
      </c>
      <c r="J35" s="185" t="s">
        <v>530</v>
      </c>
      <c r="K35" s="185" t="s">
        <v>531</v>
      </c>
      <c r="L35" s="185" t="s">
        <v>532</v>
      </c>
      <c r="M35" s="185" t="s">
        <v>533</v>
      </c>
      <c r="N35" s="185" t="s">
        <v>534</v>
      </c>
      <c r="O35" s="185" t="s">
        <v>535</v>
      </c>
      <c r="P35" s="185" t="s">
        <v>511</v>
      </c>
      <c r="Q35" s="185" t="s">
        <v>512</v>
      </c>
      <c r="R35" s="185" t="s">
        <v>513</v>
      </c>
      <c r="S35" s="185" t="s">
        <v>514</v>
      </c>
      <c r="T35" s="185" t="s">
        <v>515</v>
      </c>
      <c r="U35" s="185" t="s">
        <v>516</v>
      </c>
      <c r="V35" s="185" t="s">
        <v>658</v>
      </c>
      <c r="W35" s="185" t="s">
        <v>596</v>
      </c>
      <c r="X35" s="185" t="s">
        <v>659</v>
      </c>
      <c r="Y35" s="185" t="s">
        <v>660</v>
      </c>
      <c r="Z35" s="185" t="s">
        <v>661</v>
      </c>
      <c r="AA35" s="185" t="s">
        <v>662</v>
      </c>
      <c r="AB35" s="188"/>
      <c r="AC35" s="188"/>
      <c r="AD35" s="188"/>
      <c r="AE35" s="188"/>
      <c r="AF35" s="188"/>
      <c r="AG35" s="188"/>
      <c r="AH35" s="188"/>
      <c r="AI35" s="188"/>
    </row>
    <row r="36" spans="1:35" s="186" customFormat="1" ht="18" customHeight="1">
      <c r="A36" s="188"/>
      <c r="B36" s="184" t="str">
        <f>Input!AL35</f>
        <v>Mitchells Plain</v>
      </c>
      <c r="C36" s="185" t="s">
        <v>498</v>
      </c>
      <c r="D36" s="185" t="s">
        <v>499</v>
      </c>
      <c r="E36" s="185" t="s">
        <v>500</v>
      </c>
      <c r="F36" s="185" t="s">
        <v>501</v>
      </c>
      <c r="G36" s="185" t="s">
        <v>502</v>
      </c>
      <c r="H36" s="185" t="s">
        <v>503</v>
      </c>
      <c r="I36" s="185" t="s">
        <v>504</v>
      </c>
      <c r="J36" s="185" t="s">
        <v>555</v>
      </c>
      <c r="K36" s="185" t="s">
        <v>556</v>
      </c>
      <c r="L36" s="185" t="s">
        <v>557</v>
      </c>
      <c r="M36" s="185" t="s">
        <v>558</v>
      </c>
      <c r="N36" s="185" t="s">
        <v>559</v>
      </c>
      <c r="O36" s="185" t="s">
        <v>560</v>
      </c>
      <c r="P36" s="185" t="s">
        <v>663</v>
      </c>
      <c r="Q36" s="185" t="s">
        <v>664</v>
      </c>
      <c r="R36" s="185" t="s">
        <v>665</v>
      </c>
      <c r="S36" s="185" t="s">
        <v>666</v>
      </c>
      <c r="T36" s="185" t="s">
        <v>667</v>
      </c>
      <c r="U36" s="185" t="s">
        <v>668</v>
      </c>
      <c r="V36" s="185" t="s">
        <v>669</v>
      </c>
      <c r="W36" s="185" t="s">
        <v>357</v>
      </c>
      <c r="X36" s="185" t="s">
        <v>670</v>
      </c>
      <c r="Y36" s="185" t="s">
        <v>671</v>
      </c>
      <c r="Z36" s="185" t="s">
        <v>672</v>
      </c>
      <c r="AA36" s="185" t="s">
        <v>673</v>
      </c>
      <c r="AB36" s="188"/>
      <c r="AC36" s="188"/>
      <c r="AD36" s="188"/>
      <c r="AE36" s="188"/>
      <c r="AF36" s="188"/>
      <c r="AG36" s="188"/>
      <c r="AH36" s="188"/>
      <c r="AI36" s="188"/>
    </row>
    <row r="37" spans="1:35" s="186" customFormat="1" ht="18" customHeight="1">
      <c r="A37" s="188"/>
      <c r="B37" s="184" t="str">
        <f>Input!AL36</f>
        <v>Imperial</v>
      </c>
      <c r="C37" s="185" t="s">
        <v>674</v>
      </c>
      <c r="D37" s="185" t="s">
        <v>675</v>
      </c>
      <c r="E37" s="185" t="s">
        <v>676</v>
      </c>
      <c r="F37" s="185" t="s">
        <v>677</v>
      </c>
      <c r="G37" s="185" t="s">
        <v>678</v>
      </c>
      <c r="H37" s="185" t="s">
        <v>679</v>
      </c>
      <c r="I37" s="185" t="s">
        <v>680</v>
      </c>
      <c r="J37" s="185" t="s">
        <v>681</v>
      </c>
      <c r="K37" s="185" t="s">
        <v>682</v>
      </c>
      <c r="L37" s="185" t="s">
        <v>683</v>
      </c>
      <c r="M37" s="185" t="s">
        <v>684</v>
      </c>
      <c r="N37" s="185" t="s">
        <v>685</v>
      </c>
      <c r="O37" s="185" t="s">
        <v>686</v>
      </c>
      <c r="P37" s="185" t="s">
        <v>536</v>
      </c>
      <c r="Q37" s="185" t="s">
        <v>537</v>
      </c>
      <c r="R37" s="185" t="s">
        <v>538</v>
      </c>
      <c r="S37" s="185" t="s">
        <v>539</v>
      </c>
      <c r="T37" s="185" t="s">
        <v>540</v>
      </c>
      <c r="U37" s="185" t="s">
        <v>541</v>
      </c>
      <c r="V37" s="185" t="s">
        <v>687</v>
      </c>
      <c r="W37" s="185" t="s">
        <v>382</v>
      </c>
      <c r="X37" s="185" t="s">
        <v>688</v>
      </c>
      <c r="Y37" s="185" t="s">
        <v>689</v>
      </c>
      <c r="Z37" s="185" t="s">
        <v>690</v>
      </c>
      <c r="AA37" s="185" t="s">
        <v>691</v>
      </c>
      <c r="AB37" s="188"/>
      <c r="AC37" s="188"/>
      <c r="AD37" s="188"/>
      <c r="AE37" s="188"/>
      <c r="AF37" s="188"/>
      <c r="AG37" s="188"/>
      <c r="AH37" s="188"/>
      <c r="AI37" s="188"/>
    </row>
    <row r="38" spans="1:35" s="186" customFormat="1" ht="18" customHeight="1">
      <c r="A38" s="188"/>
      <c r="B38" s="184" t="str">
        <f>Input!AL37</f>
        <v>Figaro</v>
      </c>
      <c r="C38" s="185" t="s">
        <v>523</v>
      </c>
      <c r="D38" s="185" t="s">
        <v>524</v>
      </c>
      <c r="E38" s="185" t="s">
        <v>525</v>
      </c>
      <c r="F38" s="185" t="s">
        <v>526</v>
      </c>
      <c r="G38" s="185" t="s">
        <v>527</v>
      </c>
      <c r="H38" s="185" t="s">
        <v>528</v>
      </c>
      <c r="I38" s="185" t="s">
        <v>529</v>
      </c>
      <c r="J38" s="185" t="s">
        <v>692</v>
      </c>
      <c r="K38" s="185" t="s">
        <v>693</v>
      </c>
      <c r="L38" s="185" t="s">
        <v>694</v>
      </c>
      <c r="M38" s="185" t="s">
        <v>695</v>
      </c>
      <c r="N38" s="185" t="s">
        <v>696</v>
      </c>
      <c r="O38" s="185" t="s">
        <v>697</v>
      </c>
      <c r="P38" s="185" t="s">
        <v>561</v>
      </c>
      <c r="Q38" s="185" t="s">
        <v>562</v>
      </c>
      <c r="R38" s="185" t="s">
        <v>563</v>
      </c>
      <c r="S38" s="185" t="s">
        <v>564</v>
      </c>
      <c r="T38" s="185" t="s">
        <v>565</v>
      </c>
      <c r="U38" s="185" t="s">
        <v>566</v>
      </c>
      <c r="V38" s="185" t="s">
        <v>467</v>
      </c>
      <c r="W38" s="185" t="s">
        <v>698</v>
      </c>
      <c r="X38" s="185" t="s">
        <v>699</v>
      </c>
      <c r="Y38" s="185" t="s">
        <v>700</v>
      </c>
      <c r="Z38" s="185" t="s">
        <v>701</v>
      </c>
      <c r="AA38" s="185" t="s">
        <v>702</v>
      </c>
      <c r="AB38" s="188"/>
      <c r="AC38" s="188"/>
      <c r="AD38" s="188"/>
      <c r="AE38" s="188"/>
      <c r="AF38" s="188"/>
      <c r="AG38" s="188"/>
      <c r="AH38" s="188"/>
      <c r="AI38" s="188"/>
    </row>
    <row r="39" spans="1:35" s="186" customFormat="1" ht="18" customHeight="1">
      <c r="A39" s="188"/>
      <c r="B39" s="184" t="str">
        <f>Input!AL38</f>
        <v>Bontebok</v>
      </c>
      <c r="C39" s="185" t="s">
        <v>548</v>
      </c>
      <c r="D39" s="185" t="s">
        <v>549</v>
      </c>
      <c r="E39" s="185" t="s">
        <v>550</v>
      </c>
      <c r="F39" s="185" t="s">
        <v>551</v>
      </c>
      <c r="G39" s="185" t="s">
        <v>552</v>
      </c>
      <c r="H39" s="185" t="s">
        <v>553</v>
      </c>
      <c r="I39" s="185" t="s">
        <v>554</v>
      </c>
      <c r="J39" s="185" t="s">
        <v>703</v>
      </c>
      <c r="K39" s="185" t="s">
        <v>704</v>
      </c>
      <c r="L39" s="185" t="s">
        <v>705</v>
      </c>
      <c r="M39" s="185" t="s">
        <v>706</v>
      </c>
      <c r="N39" s="185" t="s">
        <v>707</v>
      </c>
      <c r="O39" s="185" t="s">
        <v>708</v>
      </c>
      <c r="P39" s="185" t="s">
        <v>709</v>
      </c>
      <c r="Q39" s="185" t="s">
        <v>710</v>
      </c>
      <c r="R39" s="185" t="s">
        <v>711</v>
      </c>
      <c r="S39" s="185" t="s">
        <v>712</v>
      </c>
      <c r="T39" s="185" t="s">
        <v>713</v>
      </c>
      <c r="U39" s="185" t="s">
        <v>714</v>
      </c>
      <c r="V39" s="185" t="s">
        <v>492</v>
      </c>
      <c r="W39" s="185" t="s">
        <v>715</v>
      </c>
      <c r="X39" s="185" t="s">
        <v>716</v>
      </c>
      <c r="Y39" s="185" t="s">
        <v>717</v>
      </c>
      <c r="Z39" s="185" t="s">
        <v>718</v>
      </c>
      <c r="AA39" s="185" t="s">
        <v>719</v>
      </c>
      <c r="AB39" s="188"/>
      <c r="AC39" s="188"/>
      <c r="AD39" s="188"/>
      <c r="AE39" s="188"/>
      <c r="AF39" s="188"/>
      <c r="AG39" s="188"/>
      <c r="AH39" s="188"/>
      <c r="AI39" s="188"/>
    </row>
    <row r="40" spans="1:35" s="186" customFormat="1" ht="18" customHeight="1">
      <c r="B40" s="184" t="str">
        <f>Input!AL39</f>
        <v>Spine</v>
      </c>
      <c r="C40" s="185" t="s">
        <v>720</v>
      </c>
      <c r="D40" s="185" t="s">
        <v>721</v>
      </c>
      <c r="E40" s="185" t="s">
        <v>722</v>
      </c>
      <c r="F40" s="185" t="s">
        <v>723</v>
      </c>
      <c r="G40" s="185" t="s">
        <v>724</v>
      </c>
      <c r="H40" s="185" t="s">
        <v>725</v>
      </c>
      <c r="I40" s="185" t="s">
        <v>726</v>
      </c>
      <c r="J40" s="185" t="s">
        <v>727</v>
      </c>
      <c r="K40" s="185" t="s">
        <v>728</v>
      </c>
      <c r="L40" s="185" t="s">
        <v>729</v>
      </c>
      <c r="M40" s="185" t="s">
        <v>730</v>
      </c>
      <c r="N40" s="185" t="s">
        <v>731</v>
      </c>
      <c r="O40" s="185" t="s">
        <v>732</v>
      </c>
      <c r="P40" s="185" t="s">
        <v>733</v>
      </c>
      <c r="Q40" s="185" t="s">
        <v>734</v>
      </c>
      <c r="R40" s="185" t="s">
        <v>735</v>
      </c>
      <c r="S40" s="185" t="s">
        <v>736</v>
      </c>
      <c r="T40" s="185" t="s">
        <v>737</v>
      </c>
      <c r="U40" s="185" t="s">
        <v>738</v>
      </c>
      <c r="V40" s="185" t="s">
        <v>739</v>
      </c>
      <c r="W40" s="185" t="s">
        <v>423</v>
      </c>
      <c r="X40" s="185" t="s">
        <v>740</v>
      </c>
      <c r="Y40" s="185" t="s">
        <v>741</v>
      </c>
      <c r="Z40" s="185" t="s">
        <v>742</v>
      </c>
      <c r="AA40" s="185" t="s">
        <v>743</v>
      </c>
      <c r="AC40" s="188"/>
      <c r="AD40" s="188"/>
      <c r="AE40" s="188"/>
      <c r="AF40" s="188"/>
      <c r="AG40" s="188"/>
      <c r="AH40" s="188"/>
      <c r="AI40" s="188"/>
    </row>
    <row r="41" spans="1:35" s="186" customFormat="1" ht="18" customHeight="1">
      <c r="A41" s="188"/>
      <c r="B41" s="184" t="str">
        <f>Input!AL40</f>
        <v>Tafelsig Primary</v>
      </c>
      <c r="C41" s="185" t="s">
        <v>744</v>
      </c>
      <c r="D41" s="185" t="s">
        <v>745</v>
      </c>
      <c r="E41" s="185" t="s">
        <v>746</v>
      </c>
      <c r="F41" s="185" t="s">
        <v>747</v>
      </c>
      <c r="G41" s="185" t="s">
        <v>748</v>
      </c>
      <c r="H41" s="185" t="s">
        <v>749</v>
      </c>
      <c r="I41" s="185" t="s">
        <v>750</v>
      </c>
      <c r="J41" s="185" t="s">
        <v>751</v>
      </c>
      <c r="K41" s="185" t="s">
        <v>752</v>
      </c>
      <c r="L41" s="185" t="s">
        <v>753</v>
      </c>
      <c r="M41" s="185" t="s">
        <v>754</v>
      </c>
      <c r="N41" s="185" t="s">
        <v>755</v>
      </c>
      <c r="O41" s="185" t="s">
        <v>756</v>
      </c>
      <c r="P41" s="185" t="s">
        <v>757</v>
      </c>
      <c r="Q41" s="185" t="s">
        <v>758</v>
      </c>
      <c r="R41" s="185" t="s">
        <v>759</v>
      </c>
      <c r="S41" s="185" t="s">
        <v>760</v>
      </c>
      <c r="T41" s="185" t="s">
        <v>761</v>
      </c>
      <c r="U41" s="185" t="s">
        <v>762</v>
      </c>
      <c r="V41" s="185" t="s">
        <v>542</v>
      </c>
      <c r="W41" s="185" t="s">
        <v>443</v>
      </c>
      <c r="X41" s="185" t="s">
        <v>763</v>
      </c>
      <c r="Y41" s="185" t="s">
        <v>764</v>
      </c>
      <c r="Z41" s="185" t="s">
        <v>765</v>
      </c>
      <c r="AA41" s="185" t="s">
        <v>766</v>
      </c>
      <c r="AB41" s="188"/>
      <c r="AC41" s="188"/>
      <c r="AD41" s="188"/>
      <c r="AE41" s="188"/>
      <c r="AF41" s="188"/>
      <c r="AG41" s="188"/>
      <c r="AH41" s="188"/>
      <c r="AI41" s="188"/>
    </row>
    <row r="42" spans="1:35" s="186" customFormat="1" ht="18" customHeight="1">
      <c r="A42" s="188"/>
      <c r="B42" s="184" t="str">
        <f>Input!AL41</f>
        <v>Langeberg</v>
      </c>
      <c r="C42" s="185" t="s">
        <v>767</v>
      </c>
      <c r="D42" s="185" t="s">
        <v>768</v>
      </c>
      <c r="E42" s="185" t="s">
        <v>769</v>
      </c>
      <c r="F42" s="185" t="s">
        <v>770</v>
      </c>
      <c r="G42" s="185" t="s">
        <v>771</v>
      </c>
      <c r="H42" s="185" t="s">
        <v>772</v>
      </c>
      <c r="I42" s="185" t="s">
        <v>773</v>
      </c>
      <c r="J42" s="185" t="s">
        <v>774</v>
      </c>
      <c r="K42" s="185" t="s">
        <v>775</v>
      </c>
      <c r="L42" s="185" t="s">
        <v>776</v>
      </c>
      <c r="M42" s="185" t="s">
        <v>777</v>
      </c>
      <c r="N42" s="185" t="s">
        <v>778</v>
      </c>
      <c r="O42" s="185" t="s">
        <v>779</v>
      </c>
      <c r="P42" s="185" t="s">
        <v>780</v>
      </c>
      <c r="Q42" s="185" t="s">
        <v>781</v>
      </c>
      <c r="R42" s="185" t="s">
        <v>782</v>
      </c>
      <c r="S42" s="185" t="s">
        <v>783</v>
      </c>
      <c r="T42" s="185" t="s">
        <v>784</v>
      </c>
      <c r="U42" s="185" t="s">
        <v>785</v>
      </c>
      <c r="V42" s="185" t="s">
        <v>786</v>
      </c>
      <c r="W42" s="185" t="s">
        <v>787</v>
      </c>
      <c r="X42" s="185" t="s">
        <v>788</v>
      </c>
      <c r="Y42" s="185" t="s">
        <v>789</v>
      </c>
      <c r="Z42" s="185" t="s">
        <v>790</v>
      </c>
      <c r="AA42" s="185" t="s">
        <v>791</v>
      </c>
      <c r="AB42" s="188"/>
      <c r="AC42" s="188"/>
      <c r="AD42" s="188"/>
      <c r="AE42" s="188"/>
      <c r="AF42" s="188"/>
      <c r="AG42" s="188"/>
      <c r="AH42" s="188"/>
      <c r="AI42" s="188"/>
    </row>
    <row r="43" spans="1:35" s="186" customFormat="1" ht="18" customHeight="1">
      <c r="A43" s="188"/>
      <c r="B43" s="184" t="str">
        <f>Input!AL42</f>
        <v>Ruwenzori</v>
      </c>
      <c r="C43" s="185" t="s">
        <v>792</v>
      </c>
      <c r="D43" s="185" t="s">
        <v>793</v>
      </c>
      <c r="E43" s="185" t="s">
        <v>794</v>
      </c>
      <c r="F43" s="185" t="s">
        <v>795</v>
      </c>
      <c r="G43" s="185" t="s">
        <v>796</v>
      </c>
      <c r="H43" s="185" t="s">
        <v>797</v>
      </c>
      <c r="I43" s="185" t="s">
        <v>798</v>
      </c>
      <c r="J43" s="185" t="s">
        <v>799</v>
      </c>
      <c r="K43" s="185" t="s">
        <v>800</v>
      </c>
      <c r="L43" s="185" t="s">
        <v>801</v>
      </c>
      <c r="M43" s="185" t="s">
        <v>802</v>
      </c>
      <c r="N43" s="185" t="s">
        <v>803</v>
      </c>
      <c r="O43" s="185" t="s">
        <v>804</v>
      </c>
      <c r="P43" s="185" t="s">
        <v>805</v>
      </c>
      <c r="Q43" s="185" t="s">
        <v>806</v>
      </c>
      <c r="R43" s="185" t="s">
        <v>807</v>
      </c>
      <c r="S43" s="185" t="s">
        <v>808</v>
      </c>
      <c r="T43" s="185" t="s">
        <v>809</v>
      </c>
      <c r="U43" s="185" t="s">
        <v>810</v>
      </c>
      <c r="V43" s="185" t="s">
        <v>811</v>
      </c>
      <c r="W43" s="185" t="s">
        <v>812</v>
      </c>
      <c r="X43" s="185" t="s">
        <v>813</v>
      </c>
      <c r="Y43" s="185" t="s">
        <v>814</v>
      </c>
      <c r="Z43" s="185" t="s">
        <v>815</v>
      </c>
      <c r="AA43" s="185" t="s">
        <v>816</v>
      </c>
      <c r="AB43" s="188"/>
      <c r="AC43" s="188"/>
      <c r="AD43" s="188"/>
      <c r="AE43" s="188"/>
      <c r="AF43" s="188"/>
      <c r="AG43" s="188"/>
      <c r="AH43" s="188"/>
      <c r="AI43" s="188"/>
    </row>
    <row r="44" spans="1:35" s="186" customFormat="1" ht="18" customHeight="1">
      <c r="A44" s="188"/>
      <c r="B44" s="184" t="str">
        <f>Input!AL43</f>
        <v>Paulsberg</v>
      </c>
      <c r="C44" s="185" t="s">
        <v>817</v>
      </c>
      <c r="D44" s="185" t="s">
        <v>818</v>
      </c>
      <c r="E44" s="185" t="s">
        <v>819</v>
      </c>
      <c r="F44" s="185" t="s">
        <v>820</v>
      </c>
      <c r="G44" s="185" t="s">
        <v>821</v>
      </c>
      <c r="H44" s="185" t="s">
        <v>822</v>
      </c>
      <c r="I44" s="185" t="s">
        <v>823</v>
      </c>
      <c r="J44" s="185" t="s">
        <v>824</v>
      </c>
      <c r="K44" s="185" t="s">
        <v>825</v>
      </c>
      <c r="L44" s="185" t="s">
        <v>826</v>
      </c>
      <c r="M44" s="185" t="s">
        <v>827</v>
      </c>
      <c r="N44" s="185" t="s">
        <v>828</v>
      </c>
      <c r="O44" s="185" t="s">
        <v>829</v>
      </c>
      <c r="P44" s="185" t="s">
        <v>830</v>
      </c>
      <c r="Q44" s="185" t="s">
        <v>831</v>
      </c>
      <c r="R44" s="185" t="s">
        <v>832</v>
      </c>
      <c r="S44" s="185" t="s">
        <v>833</v>
      </c>
      <c r="T44" s="185" t="s">
        <v>834</v>
      </c>
      <c r="U44" s="185" t="s">
        <v>835</v>
      </c>
      <c r="V44" s="185" t="s">
        <v>836</v>
      </c>
      <c r="W44" s="185" t="s">
        <v>468</v>
      </c>
      <c r="X44" s="185" t="s">
        <v>837</v>
      </c>
      <c r="Y44" s="185" t="s">
        <v>838</v>
      </c>
      <c r="Z44" s="185" t="s">
        <v>839</v>
      </c>
      <c r="AA44" s="185" t="s">
        <v>840</v>
      </c>
      <c r="AB44" s="188"/>
      <c r="AC44" s="188"/>
      <c r="AD44" s="188"/>
      <c r="AE44" s="188"/>
      <c r="AF44" s="188"/>
      <c r="AG44" s="188"/>
      <c r="AH44" s="188"/>
      <c r="AI44" s="188"/>
    </row>
    <row r="45" spans="1:35" s="186" customFormat="1" ht="18" customHeight="1">
      <c r="A45" s="188"/>
      <c r="B45" s="184" t="str">
        <f>Input!AL44</f>
        <v>Dolomites East</v>
      </c>
      <c r="C45" s="185" t="s">
        <v>841</v>
      </c>
      <c r="D45" s="185" t="s">
        <v>842</v>
      </c>
      <c r="E45" s="185" t="s">
        <v>843</v>
      </c>
      <c r="F45" s="185" t="s">
        <v>844</v>
      </c>
      <c r="G45" s="185" t="s">
        <v>845</v>
      </c>
      <c r="H45" s="185" t="s">
        <v>846</v>
      </c>
      <c r="I45" s="185" t="s">
        <v>847</v>
      </c>
      <c r="J45" s="185" t="s">
        <v>848</v>
      </c>
      <c r="K45" s="185" t="s">
        <v>849</v>
      </c>
      <c r="L45" s="185" t="s">
        <v>850</v>
      </c>
      <c r="M45" s="185" t="s">
        <v>851</v>
      </c>
      <c r="N45" s="185" t="s">
        <v>852</v>
      </c>
      <c r="O45" s="185" t="s">
        <v>853</v>
      </c>
      <c r="P45" s="185" t="s">
        <v>590</v>
      </c>
      <c r="Q45" s="185" t="s">
        <v>591</v>
      </c>
      <c r="R45" s="185" t="s">
        <v>592</v>
      </c>
      <c r="S45" s="185" t="s">
        <v>593</v>
      </c>
      <c r="T45" s="185" t="s">
        <v>854</v>
      </c>
      <c r="U45" s="185" t="s">
        <v>594</v>
      </c>
      <c r="V45" s="185" t="s">
        <v>855</v>
      </c>
      <c r="W45" s="185" t="s">
        <v>493</v>
      </c>
      <c r="X45" s="185" t="s">
        <v>856</v>
      </c>
      <c r="Y45" s="185" t="s">
        <v>857</v>
      </c>
      <c r="Z45" s="185" t="s">
        <v>858</v>
      </c>
      <c r="AA45" s="185" t="s">
        <v>859</v>
      </c>
      <c r="AB45" s="188"/>
      <c r="AC45" s="188"/>
      <c r="AD45" s="188"/>
      <c r="AE45" s="188"/>
      <c r="AF45" s="188"/>
      <c r="AG45" s="188"/>
      <c r="AH45" s="188"/>
      <c r="AI45" s="188"/>
    </row>
    <row r="46" spans="1:35" s="186" customFormat="1" ht="18" customHeight="1">
      <c r="A46" s="188"/>
      <c r="B46" s="184" t="str">
        <f>Input!AL45</f>
        <v>Snowdon</v>
      </c>
      <c r="C46" s="185" t="s">
        <v>860</v>
      </c>
      <c r="D46" s="185" t="s">
        <v>861</v>
      </c>
      <c r="E46" s="185" t="s">
        <v>862</v>
      </c>
      <c r="F46" s="185" t="s">
        <v>863</v>
      </c>
      <c r="G46" s="185" t="s">
        <v>864</v>
      </c>
      <c r="H46" s="185" t="s">
        <v>865</v>
      </c>
      <c r="I46" s="185" t="s">
        <v>866</v>
      </c>
      <c r="J46" s="185" t="s">
        <v>867</v>
      </c>
      <c r="K46" s="185" t="s">
        <v>868</v>
      </c>
      <c r="L46" s="185" t="s">
        <v>869</v>
      </c>
      <c r="M46" s="185" t="s">
        <v>870</v>
      </c>
      <c r="N46" s="185" t="s">
        <v>871</v>
      </c>
      <c r="O46" s="185" t="s">
        <v>872</v>
      </c>
      <c r="P46" s="185" t="s">
        <v>873</v>
      </c>
      <c r="Q46" s="185" t="s">
        <v>874</v>
      </c>
      <c r="R46" s="185" t="s">
        <v>875</v>
      </c>
      <c r="S46" s="185" t="s">
        <v>876</v>
      </c>
      <c r="T46" s="185" t="s">
        <v>877</v>
      </c>
      <c r="U46" s="185" t="s">
        <v>878</v>
      </c>
      <c r="V46" s="185" t="s">
        <v>879</v>
      </c>
      <c r="W46" s="185" t="s">
        <v>518</v>
      </c>
      <c r="X46" s="185" t="s">
        <v>880</v>
      </c>
      <c r="Y46" s="185" t="s">
        <v>881</v>
      </c>
      <c r="Z46" s="185" t="s">
        <v>882</v>
      </c>
      <c r="AA46" s="185" t="s">
        <v>883</v>
      </c>
      <c r="AB46" s="188"/>
      <c r="AC46" s="188"/>
      <c r="AD46" s="188"/>
      <c r="AE46" s="188"/>
      <c r="AF46" s="188"/>
      <c r="AG46" s="188"/>
      <c r="AH46" s="188"/>
      <c r="AI46" s="188"/>
    </row>
    <row r="47" spans="1:35" s="186" customFormat="1" ht="18" customHeight="1">
      <c r="A47" s="188"/>
      <c r="B47" s="184" t="str">
        <f>Input!AL46</f>
        <v>Dolomites West</v>
      </c>
      <c r="C47" s="185" t="s">
        <v>884</v>
      </c>
      <c r="D47" s="185" t="s">
        <v>885</v>
      </c>
      <c r="E47" s="185" t="s">
        <v>886</v>
      </c>
      <c r="F47" s="185" t="s">
        <v>887</v>
      </c>
      <c r="G47" s="185" t="s">
        <v>888</v>
      </c>
      <c r="H47" s="185" t="s">
        <v>889</v>
      </c>
      <c r="I47" s="185" t="s">
        <v>890</v>
      </c>
      <c r="J47" s="185" t="s">
        <v>891</v>
      </c>
      <c r="K47" s="185" t="s">
        <v>892</v>
      </c>
      <c r="L47" s="185" t="s">
        <v>893</v>
      </c>
      <c r="M47" s="185" t="s">
        <v>894</v>
      </c>
      <c r="N47" s="185" t="s">
        <v>895</v>
      </c>
      <c r="O47" s="185" t="s">
        <v>896</v>
      </c>
      <c r="P47" s="185" t="s">
        <v>897</v>
      </c>
      <c r="Q47" s="185" t="s">
        <v>898</v>
      </c>
      <c r="R47" s="185" t="s">
        <v>899</v>
      </c>
      <c r="S47" s="185" t="s">
        <v>900</v>
      </c>
      <c r="T47" s="185" t="s">
        <v>901</v>
      </c>
      <c r="U47" s="185" t="s">
        <v>902</v>
      </c>
      <c r="V47" s="185" t="s">
        <v>903</v>
      </c>
      <c r="W47" s="185" t="s">
        <v>636</v>
      </c>
      <c r="X47" s="185" t="s">
        <v>904</v>
      </c>
      <c r="Y47" s="185" t="s">
        <v>905</v>
      </c>
      <c r="Z47" s="185" t="s">
        <v>906</v>
      </c>
      <c r="AA47" s="185" t="s">
        <v>907</v>
      </c>
      <c r="AB47" s="188"/>
      <c r="AC47" s="188"/>
      <c r="AD47" s="188"/>
      <c r="AE47" s="188"/>
      <c r="AF47" s="188"/>
      <c r="AG47" s="188"/>
      <c r="AH47" s="188"/>
      <c r="AI47" s="188"/>
    </row>
    <row r="48" spans="1:35" s="186" customFormat="1" ht="18" customHeight="1">
      <c r="A48" s="188"/>
      <c r="B48" s="184" t="str">
        <f>Input!AL47</f>
        <v>Kapteinsklip</v>
      </c>
      <c r="C48" s="185">
        <v>0.30763888888888891</v>
      </c>
      <c r="D48" s="185">
        <v>0.33680555555555558</v>
      </c>
      <c r="E48" s="185">
        <v>0.3659722222222222</v>
      </c>
      <c r="F48" s="185">
        <v>0.39513888888888887</v>
      </c>
      <c r="G48" s="185">
        <v>0.42430555555555555</v>
      </c>
      <c r="H48" s="185">
        <v>0.45347222222222222</v>
      </c>
      <c r="I48" s="185">
        <v>0.4826388888888889</v>
      </c>
      <c r="J48" s="185">
        <v>0.51388888888888884</v>
      </c>
      <c r="K48" s="185">
        <v>0.54305555555555551</v>
      </c>
      <c r="L48" s="185">
        <v>0.57222222222222219</v>
      </c>
      <c r="M48" s="185">
        <v>0.60138888888888886</v>
      </c>
      <c r="N48" s="185">
        <v>0.63055555555555554</v>
      </c>
      <c r="O48" s="185">
        <v>0.65972222222222221</v>
      </c>
      <c r="P48" s="185">
        <v>0.7</v>
      </c>
      <c r="Q48" s="185">
        <v>0.72638888888888886</v>
      </c>
      <c r="R48" s="185">
        <v>0.75277777777777777</v>
      </c>
      <c r="S48" s="185">
        <v>0.77916666666666667</v>
      </c>
      <c r="T48" s="185">
        <v>0.80555555555555558</v>
      </c>
      <c r="U48" s="185">
        <v>0.83194444444444449</v>
      </c>
      <c r="V48" s="185">
        <v>0.85763888888888884</v>
      </c>
      <c r="W48" s="185">
        <v>0.88124999999999998</v>
      </c>
      <c r="X48" s="185">
        <v>0.8930555555555556</v>
      </c>
      <c r="Y48" s="185">
        <v>0.92222222222222228</v>
      </c>
      <c r="Z48" s="185">
        <v>0.95138888888888884</v>
      </c>
      <c r="AA48" s="185">
        <v>0.98055555555555551</v>
      </c>
      <c r="AB48" s="188"/>
      <c r="AC48" s="188"/>
      <c r="AD48" s="188"/>
      <c r="AE48" s="188"/>
      <c r="AF48" s="188"/>
      <c r="AG48" s="188"/>
      <c r="AH48" s="188"/>
      <c r="AI48" s="188"/>
    </row>
    <row r="49" spans="1:39" s="186" customFormat="1" ht="18" customHeight="1">
      <c r="A49" s="183"/>
      <c r="B49" s="189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3"/>
      <c r="AC49" s="183"/>
      <c r="AD49" s="188"/>
      <c r="AE49" s="188"/>
      <c r="AF49" s="188"/>
      <c r="AG49" s="188"/>
      <c r="AH49" s="188"/>
      <c r="AI49" s="188"/>
      <c r="AJ49" s="188"/>
    </row>
    <row r="50" spans="1:39" s="186" customFormat="1" ht="18" customHeight="1">
      <c r="A50" s="183"/>
      <c r="B50" s="189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3"/>
      <c r="AC50" s="183"/>
      <c r="AD50" s="188"/>
      <c r="AE50" s="188"/>
      <c r="AF50" s="188"/>
      <c r="AG50" s="188"/>
      <c r="AH50" s="188"/>
      <c r="AI50" s="188"/>
      <c r="AJ50" s="188"/>
    </row>
    <row r="51" spans="1:39" s="186" customFormat="1" ht="18" customHeight="1">
      <c r="A51" s="183"/>
      <c r="B51" s="189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3"/>
      <c r="AC51" s="183"/>
      <c r="AD51" s="188"/>
      <c r="AE51" s="188"/>
      <c r="AF51" s="188"/>
      <c r="AG51" s="188"/>
      <c r="AH51" s="188"/>
      <c r="AI51" s="188"/>
      <c r="AJ51" s="188"/>
    </row>
    <row r="52" spans="1:39" s="186" customFormat="1" ht="18" customHeight="1">
      <c r="A52" s="183"/>
      <c r="B52" s="189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3"/>
      <c r="AC52" s="183"/>
      <c r="AD52" s="188"/>
      <c r="AE52" s="188"/>
      <c r="AF52" s="188"/>
      <c r="AG52" s="188"/>
      <c r="AH52" s="188"/>
      <c r="AI52" s="188"/>
      <c r="AJ52" s="188"/>
    </row>
    <row r="53" spans="1:39" s="186" customFormat="1" ht="18" customHeight="1">
      <c r="A53" s="183"/>
      <c r="B53" s="189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3"/>
      <c r="AC53" s="183"/>
      <c r="AD53" s="188"/>
      <c r="AE53" s="188"/>
      <c r="AF53" s="188"/>
      <c r="AG53" s="188"/>
      <c r="AH53" s="188"/>
      <c r="AI53" s="188"/>
      <c r="AJ53" s="188"/>
    </row>
    <row r="54" spans="1:39" s="186" customFormat="1" ht="18" customHeight="1">
      <c r="A54" s="183"/>
      <c r="B54" s="189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3"/>
      <c r="AC54" s="183"/>
      <c r="AD54" s="188"/>
      <c r="AE54" s="188"/>
      <c r="AF54" s="188"/>
      <c r="AG54" s="188"/>
      <c r="AH54" s="188"/>
      <c r="AI54" s="188"/>
      <c r="AJ54" s="188"/>
    </row>
    <row r="55" spans="1:39" ht="18" customHeight="1">
      <c r="AB55" s="166"/>
      <c r="AC55" s="166"/>
      <c r="AE55" s="164"/>
      <c r="AF55" s="164"/>
      <c r="AK55" s="168"/>
      <c r="AL55" s="168"/>
      <c r="AM55" s="168"/>
    </row>
  </sheetData>
  <pageMargins left="0.7" right="0.7" top="0.75" bottom="0.75" header="0.3" footer="0.3"/>
  <pageSetup paperSize="8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I68"/>
  <sheetViews>
    <sheetView showGridLines="0" zoomScale="75" zoomScaleNormal="75" zoomScaleSheetLayoutView="75" workbookViewId="0">
      <pane xSplit="2" topLeftCell="C1" activePane="topRight" state="frozen"/>
      <selection activeCell="J2" sqref="J2"/>
      <selection pane="topRight" activeCell="I52" sqref="I52"/>
    </sheetView>
  </sheetViews>
  <sheetFormatPr defaultColWidth="8.6640625" defaultRowHeight="18" customHeight="1"/>
  <cols>
    <col min="1" max="1" width="2.5546875" style="166" customWidth="1"/>
    <col min="2" max="2" width="43" style="165" bestFit="1" customWidth="1"/>
    <col min="3" max="26" width="6.33203125" style="164" bestFit="1" customWidth="1"/>
    <col min="27" max="29" width="10.109375" style="164" customWidth="1"/>
    <col min="30" max="30" width="2.5546875" style="166" customWidth="1"/>
    <col min="31" max="32" width="10.109375" style="164" customWidth="1"/>
    <col min="33" max="61" width="10.33203125" style="164" customWidth="1"/>
    <col min="62" max="16384" width="8.6640625" style="168"/>
  </cols>
  <sheetData>
    <row r="1" spans="1:58" s="166" customFormat="1" ht="18" customHeight="1" thickBot="1">
      <c r="A1" s="164"/>
      <c r="B1" s="165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D1" s="164"/>
    </row>
    <row r="2" spans="1:58" ht="21.75" customHeight="1">
      <c r="A2" s="167"/>
      <c r="B2" s="171" t="str">
        <f>'D04 (Mon-Fri)'!B2</f>
        <v>Route D04: Kapteinsklip - Civic Centre</v>
      </c>
      <c r="C2" s="172"/>
      <c r="D2" s="173"/>
      <c r="E2" s="173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4"/>
      <c r="AD2" s="167"/>
    </row>
    <row r="3" spans="1:58" ht="21.75" customHeight="1">
      <c r="A3" s="169"/>
      <c r="B3" s="175" t="s">
        <v>1059</v>
      </c>
      <c r="C3" s="176"/>
      <c r="D3" s="177"/>
      <c r="E3" s="177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8"/>
      <c r="AD3" s="169"/>
    </row>
    <row r="4" spans="1:58" ht="21.75" customHeight="1" thickBot="1">
      <c r="A4" s="167"/>
      <c r="B4" s="179" t="s">
        <v>160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1"/>
      <c r="AD4" s="167"/>
    </row>
    <row r="5" spans="1:58" ht="18" customHeight="1">
      <c r="A5" s="164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6"/>
      <c r="AB5" s="166"/>
      <c r="AC5" s="166"/>
      <c r="AD5" s="164"/>
    </row>
    <row r="6" spans="1:58" s="186" customFormat="1" ht="18" customHeight="1">
      <c r="A6" s="183"/>
      <c r="B6" s="184" t="str">
        <f>Input!AL5</f>
        <v>Kapteinsklip</v>
      </c>
      <c r="C6" s="185">
        <v>0.22222222222222221</v>
      </c>
      <c r="D6" s="185">
        <v>0.25138888888888888</v>
      </c>
      <c r="E6" s="185">
        <v>0.28055555555555556</v>
      </c>
      <c r="F6" s="185">
        <v>0.30972222222222223</v>
      </c>
      <c r="G6" s="185">
        <v>0.33888888888888891</v>
      </c>
      <c r="H6" s="185">
        <v>0.36805555555555558</v>
      </c>
      <c r="I6" s="185">
        <v>0.3972222222222222</v>
      </c>
      <c r="J6" s="185">
        <v>0.42638888888888887</v>
      </c>
      <c r="K6" s="185">
        <v>0.45555555555555555</v>
      </c>
      <c r="L6" s="185">
        <v>0.48472222222222222</v>
      </c>
      <c r="M6" s="185">
        <v>0.51388888888888884</v>
      </c>
      <c r="N6" s="185">
        <v>0.54305555555555551</v>
      </c>
      <c r="O6" s="185">
        <v>0.57222222222222219</v>
      </c>
      <c r="P6" s="185">
        <v>0.60138888888888886</v>
      </c>
      <c r="Q6" s="185">
        <v>0.63055555555555554</v>
      </c>
      <c r="R6" s="185">
        <v>0.65972222222222221</v>
      </c>
      <c r="S6" s="185">
        <v>0.68888888888888888</v>
      </c>
      <c r="T6" s="185">
        <v>0.71805555555555556</v>
      </c>
      <c r="U6" s="185">
        <v>0.74722222222222223</v>
      </c>
      <c r="V6" s="185">
        <v>0.77638888888888891</v>
      </c>
      <c r="W6" s="185">
        <v>0.80555555555555558</v>
      </c>
      <c r="X6" s="185">
        <v>0.83472222222222225</v>
      </c>
      <c r="Y6" s="185">
        <v>0.86388888888888893</v>
      </c>
      <c r="Z6" s="185">
        <v>0.8930555555555556</v>
      </c>
      <c r="AA6" s="183"/>
    </row>
    <row r="7" spans="1:58" s="186" customFormat="1" ht="18" customHeight="1">
      <c r="A7" s="183"/>
      <c r="B7" s="184" t="str">
        <f>Input!AL6</f>
        <v>Dolomites West</v>
      </c>
      <c r="C7" s="185" t="s">
        <v>910</v>
      </c>
      <c r="D7" s="185" t="s">
        <v>911</v>
      </c>
      <c r="E7" s="185" t="s">
        <v>912</v>
      </c>
      <c r="F7" s="185" t="s">
        <v>913</v>
      </c>
      <c r="G7" s="185" t="s">
        <v>914</v>
      </c>
      <c r="H7" s="185" t="s">
        <v>915</v>
      </c>
      <c r="I7" s="185" t="s">
        <v>916</v>
      </c>
      <c r="J7" s="185" t="s">
        <v>917</v>
      </c>
      <c r="K7" s="185" t="s">
        <v>918</v>
      </c>
      <c r="L7" s="185" t="s">
        <v>919</v>
      </c>
      <c r="M7" s="185" t="s">
        <v>920</v>
      </c>
      <c r="N7" s="185" t="s">
        <v>921</v>
      </c>
      <c r="O7" s="185" t="s">
        <v>922</v>
      </c>
      <c r="P7" s="185" t="s">
        <v>923</v>
      </c>
      <c r="Q7" s="185" t="s">
        <v>924</v>
      </c>
      <c r="R7" s="185" t="s">
        <v>925</v>
      </c>
      <c r="S7" s="185" t="s">
        <v>663</v>
      </c>
      <c r="T7" s="185" t="s">
        <v>926</v>
      </c>
      <c r="U7" s="185" t="s">
        <v>782</v>
      </c>
      <c r="V7" s="185" t="s">
        <v>876</v>
      </c>
      <c r="W7" s="185" t="s">
        <v>180</v>
      </c>
      <c r="X7" s="185" t="s">
        <v>181</v>
      </c>
      <c r="Y7" s="185" t="s">
        <v>182</v>
      </c>
      <c r="Z7" s="185" t="s">
        <v>183</v>
      </c>
      <c r="AA7" s="183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</row>
    <row r="8" spans="1:58" s="186" customFormat="1" ht="18" customHeight="1">
      <c r="A8" s="183"/>
      <c r="B8" s="184" t="str">
        <f>Input!AL7</f>
        <v>Snowdon</v>
      </c>
      <c r="C8" s="185" t="s">
        <v>910</v>
      </c>
      <c r="D8" s="185" t="s">
        <v>911</v>
      </c>
      <c r="E8" s="185" t="s">
        <v>912</v>
      </c>
      <c r="F8" s="185" t="s">
        <v>913</v>
      </c>
      <c r="G8" s="185" t="s">
        <v>914</v>
      </c>
      <c r="H8" s="185" t="s">
        <v>915</v>
      </c>
      <c r="I8" s="185" t="s">
        <v>916</v>
      </c>
      <c r="J8" s="185" t="s">
        <v>917</v>
      </c>
      <c r="K8" s="185" t="s">
        <v>918</v>
      </c>
      <c r="L8" s="185" t="s">
        <v>919</v>
      </c>
      <c r="M8" s="185" t="s">
        <v>920</v>
      </c>
      <c r="N8" s="185" t="s">
        <v>921</v>
      </c>
      <c r="O8" s="185" t="s">
        <v>922</v>
      </c>
      <c r="P8" s="185" t="s">
        <v>923</v>
      </c>
      <c r="Q8" s="185" t="s">
        <v>924</v>
      </c>
      <c r="R8" s="185" t="s">
        <v>925</v>
      </c>
      <c r="S8" s="185" t="s">
        <v>663</v>
      </c>
      <c r="T8" s="185" t="s">
        <v>926</v>
      </c>
      <c r="U8" s="185" t="s">
        <v>782</v>
      </c>
      <c r="V8" s="185" t="s">
        <v>876</v>
      </c>
      <c r="W8" s="185" t="s">
        <v>180</v>
      </c>
      <c r="X8" s="185" t="s">
        <v>181</v>
      </c>
      <c r="Y8" s="185" t="s">
        <v>182</v>
      </c>
      <c r="Z8" s="185" t="s">
        <v>183</v>
      </c>
      <c r="AA8" s="183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</row>
    <row r="9" spans="1:58" s="186" customFormat="1" ht="18" customHeight="1">
      <c r="A9" s="183"/>
      <c r="B9" s="184" t="str">
        <f>Input!AL8</f>
        <v>Dolomites East</v>
      </c>
      <c r="C9" s="185" t="s">
        <v>161</v>
      </c>
      <c r="D9" s="185" t="s">
        <v>162</v>
      </c>
      <c r="E9" s="185" t="s">
        <v>163</v>
      </c>
      <c r="F9" s="185" t="s">
        <v>164</v>
      </c>
      <c r="G9" s="185" t="s">
        <v>165</v>
      </c>
      <c r="H9" s="185" t="s">
        <v>166</v>
      </c>
      <c r="I9" s="185" t="s">
        <v>167</v>
      </c>
      <c r="J9" s="185" t="s">
        <v>168</v>
      </c>
      <c r="K9" s="185" t="s">
        <v>169</v>
      </c>
      <c r="L9" s="185" t="s">
        <v>170</v>
      </c>
      <c r="M9" s="185" t="s">
        <v>171</v>
      </c>
      <c r="N9" s="185" t="s">
        <v>172</v>
      </c>
      <c r="O9" s="185" t="s">
        <v>173</v>
      </c>
      <c r="P9" s="185" t="s">
        <v>174</v>
      </c>
      <c r="Q9" s="185" t="s">
        <v>175</v>
      </c>
      <c r="R9" s="185" t="s">
        <v>927</v>
      </c>
      <c r="S9" s="185" t="s">
        <v>536</v>
      </c>
      <c r="T9" s="185" t="s">
        <v>734</v>
      </c>
      <c r="U9" s="185" t="s">
        <v>807</v>
      </c>
      <c r="V9" s="185" t="s">
        <v>900</v>
      </c>
      <c r="W9" s="185" t="s">
        <v>205</v>
      </c>
      <c r="X9" s="185" t="s">
        <v>206</v>
      </c>
      <c r="Y9" s="185" t="s">
        <v>207</v>
      </c>
      <c r="Z9" s="185" t="s">
        <v>208</v>
      </c>
      <c r="AA9" s="183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</row>
    <row r="10" spans="1:58" s="186" customFormat="1" ht="18" customHeight="1">
      <c r="A10" s="183"/>
      <c r="B10" s="184" t="str">
        <f>Input!AL9</f>
        <v>Paulsberg</v>
      </c>
      <c r="C10" s="185" t="s">
        <v>185</v>
      </c>
      <c r="D10" s="185" t="s">
        <v>186</v>
      </c>
      <c r="E10" s="185" t="s">
        <v>187</v>
      </c>
      <c r="F10" s="185" t="s">
        <v>188</v>
      </c>
      <c r="G10" s="185" t="s">
        <v>189</v>
      </c>
      <c r="H10" s="185" t="s">
        <v>190</v>
      </c>
      <c r="I10" s="185" t="s">
        <v>191</v>
      </c>
      <c r="J10" s="185" t="s">
        <v>192</v>
      </c>
      <c r="K10" s="185" t="s">
        <v>193</v>
      </c>
      <c r="L10" s="185" t="s">
        <v>194</v>
      </c>
      <c r="M10" s="185" t="s">
        <v>195</v>
      </c>
      <c r="N10" s="185" t="s">
        <v>196</v>
      </c>
      <c r="O10" s="185" t="s">
        <v>197</v>
      </c>
      <c r="P10" s="185" t="s">
        <v>198</v>
      </c>
      <c r="Q10" s="185" t="s">
        <v>199</v>
      </c>
      <c r="R10" s="185" t="s">
        <v>928</v>
      </c>
      <c r="S10" s="185" t="s">
        <v>561</v>
      </c>
      <c r="T10" s="185" t="s">
        <v>758</v>
      </c>
      <c r="U10" s="185" t="s">
        <v>832</v>
      </c>
      <c r="V10" s="185" t="s">
        <v>929</v>
      </c>
      <c r="W10" s="185" t="s">
        <v>230</v>
      </c>
      <c r="X10" s="185" t="s">
        <v>231</v>
      </c>
      <c r="Y10" s="185" t="s">
        <v>232</v>
      </c>
      <c r="Z10" s="185" t="s">
        <v>233</v>
      </c>
      <c r="AA10" s="183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</row>
    <row r="11" spans="1:58" s="186" customFormat="1" ht="18" customHeight="1">
      <c r="A11" s="183"/>
      <c r="B11" s="184" t="str">
        <f>Input!AL10</f>
        <v>Ruwenzori</v>
      </c>
      <c r="C11" s="185" t="s">
        <v>210</v>
      </c>
      <c r="D11" s="185" t="s">
        <v>211</v>
      </c>
      <c r="E11" s="185" t="s">
        <v>212</v>
      </c>
      <c r="F11" s="185" t="s">
        <v>213</v>
      </c>
      <c r="G11" s="185" t="s">
        <v>214</v>
      </c>
      <c r="H11" s="185" t="s">
        <v>215</v>
      </c>
      <c r="I11" s="185" t="s">
        <v>216</v>
      </c>
      <c r="J11" s="185" t="s">
        <v>217</v>
      </c>
      <c r="K11" s="185" t="s">
        <v>218</v>
      </c>
      <c r="L11" s="185" t="s">
        <v>219</v>
      </c>
      <c r="M11" s="185" t="s">
        <v>220</v>
      </c>
      <c r="N11" s="185" t="s">
        <v>221</v>
      </c>
      <c r="O11" s="185" t="s">
        <v>222</v>
      </c>
      <c r="P11" s="185" t="s">
        <v>223</v>
      </c>
      <c r="Q11" s="185" t="s">
        <v>224</v>
      </c>
      <c r="R11" s="185" t="s">
        <v>930</v>
      </c>
      <c r="S11" s="185" t="s">
        <v>709</v>
      </c>
      <c r="T11" s="185" t="s">
        <v>931</v>
      </c>
      <c r="U11" s="185" t="s">
        <v>592</v>
      </c>
      <c r="V11" s="185" t="s">
        <v>908</v>
      </c>
      <c r="W11" s="185" t="s">
        <v>255</v>
      </c>
      <c r="X11" s="185" t="s">
        <v>256</v>
      </c>
      <c r="Y11" s="185" t="s">
        <v>257</v>
      </c>
      <c r="Z11" s="185" t="s">
        <v>258</v>
      </c>
      <c r="AA11" s="183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</row>
    <row r="12" spans="1:58" s="186" customFormat="1" ht="18" customHeight="1">
      <c r="A12" s="183"/>
      <c r="B12" s="184" t="str">
        <f>Input!AL11</f>
        <v>Langeberg</v>
      </c>
      <c r="C12" s="185" t="s">
        <v>210</v>
      </c>
      <c r="D12" s="185" t="s">
        <v>211</v>
      </c>
      <c r="E12" s="185" t="s">
        <v>212</v>
      </c>
      <c r="F12" s="185" t="s">
        <v>213</v>
      </c>
      <c r="G12" s="185" t="s">
        <v>214</v>
      </c>
      <c r="H12" s="185" t="s">
        <v>215</v>
      </c>
      <c r="I12" s="185" t="s">
        <v>216</v>
      </c>
      <c r="J12" s="185" t="s">
        <v>217</v>
      </c>
      <c r="K12" s="185" t="s">
        <v>218</v>
      </c>
      <c r="L12" s="185" t="s">
        <v>219</v>
      </c>
      <c r="M12" s="185" t="s">
        <v>220</v>
      </c>
      <c r="N12" s="185" t="s">
        <v>221</v>
      </c>
      <c r="O12" s="185" t="s">
        <v>222</v>
      </c>
      <c r="P12" s="185" t="s">
        <v>223</v>
      </c>
      <c r="Q12" s="185" t="s">
        <v>224</v>
      </c>
      <c r="R12" s="185" t="s">
        <v>930</v>
      </c>
      <c r="S12" s="185" t="s">
        <v>709</v>
      </c>
      <c r="T12" s="185" t="s">
        <v>931</v>
      </c>
      <c r="U12" s="185" t="s">
        <v>592</v>
      </c>
      <c r="V12" s="185" t="s">
        <v>908</v>
      </c>
      <c r="W12" s="185" t="s">
        <v>255</v>
      </c>
      <c r="X12" s="185" t="s">
        <v>256</v>
      </c>
      <c r="Y12" s="185" t="s">
        <v>257</v>
      </c>
      <c r="Z12" s="185" t="s">
        <v>258</v>
      </c>
      <c r="AA12" s="183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</row>
    <row r="13" spans="1:58" s="186" customFormat="1" ht="18" customHeight="1">
      <c r="A13" s="183"/>
      <c r="B13" s="184" t="str">
        <f>Input!AL12</f>
        <v>Tafelsig Primary</v>
      </c>
      <c r="C13" s="185" t="s">
        <v>235</v>
      </c>
      <c r="D13" s="185" t="s">
        <v>236</v>
      </c>
      <c r="E13" s="185" t="s">
        <v>237</v>
      </c>
      <c r="F13" s="185" t="s">
        <v>238</v>
      </c>
      <c r="G13" s="185" t="s">
        <v>239</v>
      </c>
      <c r="H13" s="185" t="s">
        <v>240</v>
      </c>
      <c r="I13" s="185" t="s">
        <v>241</v>
      </c>
      <c r="J13" s="185" t="s">
        <v>242</v>
      </c>
      <c r="K13" s="185" t="s">
        <v>243</v>
      </c>
      <c r="L13" s="185" t="s">
        <v>244</v>
      </c>
      <c r="M13" s="185" t="s">
        <v>245</v>
      </c>
      <c r="N13" s="185" t="s">
        <v>246</v>
      </c>
      <c r="O13" s="185" t="s">
        <v>247</v>
      </c>
      <c r="P13" s="185" t="s">
        <v>248</v>
      </c>
      <c r="Q13" s="185" t="s">
        <v>249</v>
      </c>
      <c r="R13" s="185" t="s">
        <v>932</v>
      </c>
      <c r="S13" s="185" t="s">
        <v>933</v>
      </c>
      <c r="T13" s="185" t="s">
        <v>781</v>
      </c>
      <c r="U13" s="185" t="s">
        <v>875</v>
      </c>
      <c r="V13" s="185" t="s">
        <v>179</v>
      </c>
      <c r="W13" s="185" t="s">
        <v>280</v>
      </c>
      <c r="X13" s="185" t="s">
        <v>281</v>
      </c>
      <c r="Y13" s="185" t="s">
        <v>282</v>
      </c>
      <c r="Z13" s="185" t="s">
        <v>283</v>
      </c>
      <c r="AA13" s="183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</row>
    <row r="14" spans="1:58" s="186" customFormat="1" ht="18" customHeight="1">
      <c r="A14" s="183"/>
      <c r="B14" s="184" t="str">
        <f>Input!AL13</f>
        <v>Spine</v>
      </c>
      <c r="C14" s="185" t="s">
        <v>285</v>
      </c>
      <c r="D14" s="185" t="s">
        <v>286</v>
      </c>
      <c r="E14" s="185" t="s">
        <v>287</v>
      </c>
      <c r="F14" s="185" t="s">
        <v>288</v>
      </c>
      <c r="G14" s="185" t="s">
        <v>289</v>
      </c>
      <c r="H14" s="185" t="s">
        <v>290</v>
      </c>
      <c r="I14" s="185" t="s">
        <v>291</v>
      </c>
      <c r="J14" s="185" t="s">
        <v>292</v>
      </c>
      <c r="K14" s="185" t="s">
        <v>293</v>
      </c>
      <c r="L14" s="185" t="s">
        <v>294</v>
      </c>
      <c r="M14" s="185" t="s">
        <v>295</v>
      </c>
      <c r="N14" s="185" t="s">
        <v>296</v>
      </c>
      <c r="O14" s="185" t="s">
        <v>297</v>
      </c>
      <c r="P14" s="185" t="s">
        <v>298</v>
      </c>
      <c r="Q14" s="185" t="s">
        <v>299</v>
      </c>
      <c r="R14" s="185" t="s">
        <v>934</v>
      </c>
      <c r="S14" s="185" t="s">
        <v>757</v>
      </c>
      <c r="T14" s="185" t="s">
        <v>831</v>
      </c>
      <c r="U14" s="185" t="s">
        <v>935</v>
      </c>
      <c r="V14" s="185" t="s">
        <v>229</v>
      </c>
      <c r="W14" s="185" t="s">
        <v>936</v>
      </c>
      <c r="X14" s="185" t="s">
        <v>937</v>
      </c>
      <c r="Y14" s="185" t="s">
        <v>640</v>
      </c>
      <c r="Z14" s="185" t="s">
        <v>938</v>
      </c>
      <c r="AA14" s="183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</row>
    <row r="15" spans="1:58" s="186" customFormat="1" ht="18" customHeight="1">
      <c r="A15" s="183"/>
      <c r="B15" s="184" t="str">
        <f>Input!AL14</f>
        <v>Bontebok</v>
      </c>
      <c r="C15" s="185" t="s">
        <v>310</v>
      </c>
      <c r="D15" s="185" t="s">
        <v>311</v>
      </c>
      <c r="E15" s="185" t="s">
        <v>312</v>
      </c>
      <c r="F15" s="185" t="s">
        <v>313</v>
      </c>
      <c r="G15" s="185" t="s">
        <v>314</v>
      </c>
      <c r="H15" s="185" t="s">
        <v>315</v>
      </c>
      <c r="I15" s="185" t="s">
        <v>316</v>
      </c>
      <c r="J15" s="185" t="s">
        <v>317</v>
      </c>
      <c r="K15" s="185" t="s">
        <v>318</v>
      </c>
      <c r="L15" s="185" t="s">
        <v>319</v>
      </c>
      <c r="M15" s="185" t="s">
        <v>320</v>
      </c>
      <c r="N15" s="185" t="s">
        <v>321</v>
      </c>
      <c r="O15" s="185" t="s">
        <v>322</v>
      </c>
      <c r="P15" s="185" t="s">
        <v>323</v>
      </c>
      <c r="Q15" s="185" t="s">
        <v>324</v>
      </c>
      <c r="R15" s="185" t="s">
        <v>939</v>
      </c>
      <c r="S15" s="185" t="s">
        <v>780</v>
      </c>
      <c r="T15" s="185" t="s">
        <v>874</v>
      </c>
      <c r="U15" s="185" t="s">
        <v>178</v>
      </c>
      <c r="V15" s="185" t="s">
        <v>279</v>
      </c>
      <c r="W15" s="185" t="s">
        <v>940</v>
      </c>
      <c r="X15" s="185" t="s">
        <v>595</v>
      </c>
      <c r="Y15" s="185" t="s">
        <v>596</v>
      </c>
      <c r="Z15" s="185" t="s">
        <v>597</v>
      </c>
      <c r="AA15" s="183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</row>
    <row r="16" spans="1:58" s="186" customFormat="1" ht="18" customHeight="1">
      <c r="A16" s="183"/>
      <c r="B16" s="184" t="str">
        <f>Input!AL15</f>
        <v>Figaro</v>
      </c>
      <c r="C16" s="185" t="s">
        <v>941</v>
      </c>
      <c r="D16" s="185" t="s">
        <v>942</v>
      </c>
      <c r="E16" s="185" t="s">
        <v>943</v>
      </c>
      <c r="F16" s="185" t="s">
        <v>944</v>
      </c>
      <c r="G16" s="185" t="s">
        <v>945</v>
      </c>
      <c r="H16" s="185" t="s">
        <v>946</v>
      </c>
      <c r="I16" s="185" t="s">
        <v>947</v>
      </c>
      <c r="J16" s="185" t="s">
        <v>948</v>
      </c>
      <c r="K16" s="185" t="s">
        <v>949</v>
      </c>
      <c r="L16" s="185" t="s">
        <v>950</v>
      </c>
      <c r="M16" s="185" t="s">
        <v>951</v>
      </c>
      <c r="N16" s="185" t="s">
        <v>952</v>
      </c>
      <c r="O16" s="185" t="s">
        <v>953</v>
      </c>
      <c r="P16" s="185" t="s">
        <v>954</v>
      </c>
      <c r="Q16" s="185" t="s">
        <v>955</v>
      </c>
      <c r="R16" s="185" t="s">
        <v>956</v>
      </c>
      <c r="S16" s="185" t="s">
        <v>805</v>
      </c>
      <c r="T16" s="185" t="s">
        <v>898</v>
      </c>
      <c r="U16" s="185" t="s">
        <v>203</v>
      </c>
      <c r="V16" s="185" t="s">
        <v>304</v>
      </c>
      <c r="W16" s="185" t="s">
        <v>355</v>
      </c>
      <c r="X16" s="185" t="s">
        <v>356</v>
      </c>
      <c r="Y16" s="185" t="s">
        <v>357</v>
      </c>
      <c r="Z16" s="185" t="s">
        <v>358</v>
      </c>
      <c r="AA16" s="183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</row>
    <row r="17" spans="1:61" s="186" customFormat="1" ht="18" customHeight="1">
      <c r="A17" s="183"/>
      <c r="B17" s="184" t="str">
        <f>Input!AL16</f>
        <v>Imperial</v>
      </c>
      <c r="C17" s="185" t="s">
        <v>335</v>
      </c>
      <c r="D17" s="185" t="s">
        <v>336</v>
      </c>
      <c r="E17" s="185" t="s">
        <v>337</v>
      </c>
      <c r="F17" s="185" t="s">
        <v>338</v>
      </c>
      <c r="G17" s="185" t="s">
        <v>339</v>
      </c>
      <c r="H17" s="185" t="s">
        <v>340</v>
      </c>
      <c r="I17" s="185" t="s">
        <v>341</v>
      </c>
      <c r="J17" s="185" t="s">
        <v>342</v>
      </c>
      <c r="K17" s="185" t="s">
        <v>343</v>
      </c>
      <c r="L17" s="185" t="s">
        <v>344</v>
      </c>
      <c r="M17" s="185" t="s">
        <v>345</v>
      </c>
      <c r="N17" s="185" t="s">
        <v>346</v>
      </c>
      <c r="O17" s="185" t="s">
        <v>347</v>
      </c>
      <c r="P17" s="185" t="s">
        <v>348</v>
      </c>
      <c r="Q17" s="185" t="s">
        <v>349</v>
      </c>
      <c r="R17" s="185" t="s">
        <v>957</v>
      </c>
      <c r="S17" s="185" t="s">
        <v>830</v>
      </c>
      <c r="T17" s="185" t="s">
        <v>958</v>
      </c>
      <c r="U17" s="185" t="s">
        <v>228</v>
      </c>
      <c r="V17" s="185" t="s">
        <v>959</v>
      </c>
      <c r="W17" s="185" t="s">
        <v>380</v>
      </c>
      <c r="X17" s="185" t="s">
        <v>381</v>
      </c>
      <c r="Y17" s="185" t="s">
        <v>382</v>
      </c>
      <c r="Z17" s="185" t="s">
        <v>383</v>
      </c>
      <c r="AA17" s="183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</row>
    <row r="18" spans="1:61" s="186" customFormat="1" ht="18" customHeight="1">
      <c r="A18" s="183"/>
      <c r="B18" s="184" t="str">
        <f>Input!AL17</f>
        <v>Mitchells Plain</v>
      </c>
      <c r="C18" s="185" t="s">
        <v>960</v>
      </c>
      <c r="D18" s="185" t="s">
        <v>570</v>
      </c>
      <c r="E18" s="185" t="s">
        <v>571</v>
      </c>
      <c r="F18" s="185" t="s">
        <v>572</v>
      </c>
      <c r="G18" s="185" t="s">
        <v>573</v>
      </c>
      <c r="H18" s="185" t="s">
        <v>574</v>
      </c>
      <c r="I18" s="185" t="s">
        <v>575</v>
      </c>
      <c r="J18" s="185" t="s">
        <v>576</v>
      </c>
      <c r="K18" s="185" t="s">
        <v>961</v>
      </c>
      <c r="L18" s="185" t="s">
        <v>962</v>
      </c>
      <c r="M18" s="185" t="s">
        <v>963</v>
      </c>
      <c r="N18" s="185" t="s">
        <v>964</v>
      </c>
      <c r="O18" s="185" t="s">
        <v>965</v>
      </c>
      <c r="P18" s="185" t="s">
        <v>966</v>
      </c>
      <c r="Q18" s="185" t="s">
        <v>967</v>
      </c>
      <c r="R18" s="185" t="s">
        <v>968</v>
      </c>
      <c r="S18" s="185" t="s">
        <v>969</v>
      </c>
      <c r="T18" s="185" t="s">
        <v>227</v>
      </c>
      <c r="U18" s="185" t="s">
        <v>970</v>
      </c>
      <c r="V18" s="185" t="s">
        <v>354</v>
      </c>
      <c r="W18" s="185" t="s">
        <v>421</v>
      </c>
      <c r="X18" s="185" t="s">
        <v>422</v>
      </c>
      <c r="Y18" s="185" t="s">
        <v>423</v>
      </c>
      <c r="Z18" s="185" t="s">
        <v>424</v>
      </c>
      <c r="AA18" s="183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</row>
    <row r="19" spans="1:61" s="186" customFormat="1" ht="18" customHeight="1">
      <c r="A19" s="183"/>
      <c r="B19" s="184" t="str">
        <f>Input!AL18</f>
        <v>Pontiac</v>
      </c>
      <c r="C19" s="185" t="s">
        <v>401</v>
      </c>
      <c r="D19" s="185" t="s">
        <v>402</v>
      </c>
      <c r="E19" s="185" t="s">
        <v>403</v>
      </c>
      <c r="F19" s="185" t="s">
        <v>404</v>
      </c>
      <c r="G19" s="185" t="s">
        <v>405</v>
      </c>
      <c r="H19" s="185" t="s">
        <v>406</v>
      </c>
      <c r="I19" s="185" t="s">
        <v>407</v>
      </c>
      <c r="J19" s="185" t="s">
        <v>408</v>
      </c>
      <c r="K19" s="185" t="s">
        <v>409</v>
      </c>
      <c r="L19" s="185" t="s">
        <v>410</v>
      </c>
      <c r="M19" s="185" t="s">
        <v>411</v>
      </c>
      <c r="N19" s="185" t="s">
        <v>412</v>
      </c>
      <c r="O19" s="185" t="s">
        <v>413</v>
      </c>
      <c r="P19" s="185" t="s">
        <v>414</v>
      </c>
      <c r="Q19" s="185" t="s">
        <v>415</v>
      </c>
      <c r="R19" s="185" t="s">
        <v>971</v>
      </c>
      <c r="S19" s="185" t="s">
        <v>177</v>
      </c>
      <c r="T19" s="185" t="s">
        <v>277</v>
      </c>
      <c r="U19" s="185" t="s">
        <v>328</v>
      </c>
      <c r="V19" s="185" t="s">
        <v>972</v>
      </c>
      <c r="W19" s="185" t="s">
        <v>610</v>
      </c>
      <c r="X19" s="185" t="s">
        <v>658</v>
      </c>
      <c r="Y19" s="185" t="s">
        <v>973</v>
      </c>
      <c r="Z19" s="185" t="s">
        <v>974</v>
      </c>
      <c r="AA19" s="183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</row>
    <row r="20" spans="1:61" s="186" customFormat="1" ht="18" customHeight="1">
      <c r="A20" s="183"/>
      <c r="B20" s="184" t="str">
        <f>Input!AL19</f>
        <v>Kerrem</v>
      </c>
      <c r="C20" s="185" t="s">
        <v>426</v>
      </c>
      <c r="D20" s="185" t="s">
        <v>427</v>
      </c>
      <c r="E20" s="185" t="s">
        <v>428</v>
      </c>
      <c r="F20" s="185" t="s">
        <v>429</v>
      </c>
      <c r="G20" s="185" t="s">
        <v>430</v>
      </c>
      <c r="H20" s="185" t="s">
        <v>431</v>
      </c>
      <c r="I20" s="185" t="s">
        <v>432</v>
      </c>
      <c r="J20" s="185" t="s">
        <v>433</v>
      </c>
      <c r="K20" s="185" t="s">
        <v>434</v>
      </c>
      <c r="L20" s="185" t="s">
        <v>435</v>
      </c>
      <c r="M20" s="185" t="s">
        <v>436</v>
      </c>
      <c r="N20" s="185" t="s">
        <v>437</v>
      </c>
      <c r="O20" s="185" t="s">
        <v>438</v>
      </c>
      <c r="P20" s="185" t="s">
        <v>439</v>
      </c>
      <c r="Q20" s="185" t="s">
        <v>440</v>
      </c>
      <c r="R20" s="185" t="s">
        <v>975</v>
      </c>
      <c r="S20" s="185" t="s">
        <v>226</v>
      </c>
      <c r="T20" s="185" t="s">
        <v>976</v>
      </c>
      <c r="U20" s="185" t="s">
        <v>353</v>
      </c>
      <c r="V20" s="185" t="s">
        <v>977</v>
      </c>
      <c r="W20" s="185" t="s">
        <v>634</v>
      </c>
      <c r="X20" s="185" t="s">
        <v>687</v>
      </c>
      <c r="Y20" s="185" t="s">
        <v>812</v>
      </c>
      <c r="Z20" s="185" t="s">
        <v>978</v>
      </c>
      <c r="AA20" s="183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</row>
    <row r="21" spans="1:61" s="186" customFormat="1" ht="18" customHeight="1">
      <c r="B21" s="184" t="str">
        <f>Input!AL20</f>
        <v>Morgenster</v>
      </c>
      <c r="C21" s="185" t="s">
        <v>446</v>
      </c>
      <c r="D21" s="185" t="s">
        <v>447</v>
      </c>
      <c r="E21" s="185" t="s">
        <v>448</v>
      </c>
      <c r="F21" s="185" t="s">
        <v>449</v>
      </c>
      <c r="G21" s="185" t="s">
        <v>450</v>
      </c>
      <c r="H21" s="185" t="s">
        <v>451</v>
      </c>
      <c r="I21" s="185" t="s">
        <v>452</v>
      </c>
      <c r="J21" s="185" t="s">
        <v>453</v>
      </c>
      <c r="K21" s="185" t="s">
        <v>454</v>
      </c>
      <c r="L21" s="185" t="s">
        <v>455</v>
      </c>
      <c r="M21" s="185" t="s">
        <v>456</v>
      </c>
      <c r="N21" s="185" t="s">
        <v>457</v>
      </c>
      <c r="O21" s="185" t="s">
        <v>458</v>
      </c>
      <c r="P21" s="185" t="s">
        <v>459</v>
      </c>
      <c r="Q21" s="185" t="s">
        <v>460</v>
      </c>
      <c r="R21" s="185" t="s">
        <v>176</v>
      </c>
      <c r="S21" s="185" t="s">
        <v>276</v>
      </c>
      <c r="T21" s="185" t="s">
        <v>327</v>
      </c>
      <c r="U21" s="185" t="s">
        <v>979</v>
      </c>
      <c r="V21" s="185" t="s">
        <v>609</v>
      </c>
      <c r="W21" s="185" t="s">
        <v>491</v>
      </c>
      <c r="X21" s="185" t="s">
        <v>492</v>
      </c>
      <c r="Y21" s="185" t="s">
        <v>493</v>
      </c>
      <c r="Z21" s="185" t="s">
        <v>494</v>
      </c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</row>
    <row r="22" spans="1:61" s="186" customFormat="1" ht="18" customHeight="1">
      <c r="B22" s="184" t="str">
        <f>Input!AL21</f>
        <v>Marguerite</v>
      </c>
      <c r="C22" s="185" t="s">
        <v>980</v>
      </c>
      <c r="D22" s="185" t="s">
        <v>981</v>
      </c>
      <c r="E22" s="185" t="s">
        <v>643</v>
      </c>
      <c r="F22" s="185" t="s">
        <v>644</v>
      </c>
      <c r="G22" s="185" t="s">
        <v>645</v>
      </c>
      <c r="H22" s="185" t="s">
        <v>646</v>
      </c>
      <c r="I22" s="185" t="s">
        <v>647</v>
      </c>
      <c r="J22" s="185" t="s">
        <v>648</v>
      </c>
      <c r="K22" s="185" t="s">
        <v>649</v>
      </c>
      <c r="L22" s="185" t="s">
        <v>614</v>
      </c>
      <c r="M22" s="185" t="s">
        <v>615</v>
      </c>
      <c r="N22" s="185" t="s">
        <v>616</v>
      </c>
      <c r="O22" s="185" t="s">
        <v>617</v>
      </c>
      <c r="P22" s="185" t="s">
        <v>618</v>
      </c>
      <c r="Q22" s="185" t="s">
        <v>619</v>
      </c>
      <c r="R22" s="185" t="s">
        <v>200</v>
      </c>
      <c r="S22" s="185" t="s">
        <v>301</v>
      </c>
      <c r="T22" s="185" t="s">
        <v>982</v>
      </c>
      <c r="U22" s="185" t="s">
        <v>983</v>
      </c>
      <c r="V22" s="185" t="s">
        <v>624</v>
      </c>
      <c r="W22" s="185" t="s">
        <v>516</v>
      </c>
      <c r="X22" s="185" t="s">
        <v>517</v>
      </c>
      <c r="Y22" s="185" t="s">
        <v>518</v>
      </c>
      <c r="Z22" s="185" t="s">
        <v>519</v>
      </c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</row>
    <row r="23" spans="1:61" s="186" customFormat="1" ht="18" customHeight="1">
      <c r="B23" s="184" t="str">
        <f>Input!AL22</f>
        <v>Highlands</v>
      </c>
      <c r="C23" s="185" t="s">
        <v>496</v>
      </c>
      <c r="D23" s="185" t="s">
        <v>497</v>
      </c>
      <c r="E23" s="185" t="s">
        <v>498</v>
      </c>
      <c r="F23" s="185" t="s">
        <v>499</v>
      </c>
      <c r="G23" s="185" t="s">
        <v>500</v>
      </c>
      <c r="H23" s="185" t="s">
        <v>501</v>
      </c>
      <c r="I23" s="185" t="s">
        <v>502</v>
      </c>
      <c r="J23" s="185" t="s">
        <v>503</v>
      </c>
      <c r="K23" s="185" t="s">
        <v>504</v>
      </c>
      <c r="L23" s="185" t="s">
        <v>505</v>
      </c>
      <c r="M23" s="185" t="s">
        <v>506</v>
      </c>
      <c r="N23" s="185" t="s">
        <v>507</v>
      </c>
      <c r="O23" s="185" t="s">
        <v>508</v>
      </c>
      <c r="P23" s="185" t="s">
        <v>509</v>
      </c>
      <c r="Q23" s="185" t="s">
        <v>510</v>
      </c>
      <c r="R23" s="185" t="s">
        <v>250</v>
      </c>
      <c r="S23" s="185" t="s">
        <v>984</v>
      </c>
      <c r="T23" s="185" t="s">
        <v>377</v>
      </c>
      <c r="U23" s="185" t="s">
        <v>419</v>
      </c>
      <c r="V23" s="185" t="s">
        <v>465</v>
      </c>
      <c r="W23" s="185" t="s">
        <v>541</v>
      </c>
      <c r="X23" s="185" t="s">
        <v>542</v>
      </c>
      <c r="Y23" s="185" t="s">
        <v>543</v>
      </c>
      <c r="Z23" s="185" t="s">
        <v>544</v>
      </c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</row>
    <row r="24" spans="1:61" s="186" customFormat="1" ht="18" customHeight="1">
      <c r="B24" s="184" t="str">
        <f>Input!AL23</f>
        <v>Sesame</v>
      </c>
      <c r="C24" s="185" t="s">
        <v>985</v>
      </c>
      <c r="D24" s="185" t="s">
        <v>986</v>
      </c>
      <c r="E24" s="185" t="s">
        <v>674</v>
      </c>
      <c r="F24" s="185" t="s">
        <v>675</v>
      </c>
      <c r="G24" s="185" t="s">
        <v>676</v>
      </c>
      <c r="H24" s="185" t="s">
        <v>677</v>
      </c>
      <c r="I24" s="185" t="s">
        <v>678</v>
      </c>
      <c r="J24" s="185" t="s">
        <v>679</v>
      </c>
      <c r="K24" s="185" t="s">
        <v>680</v>
      </c>
      <c r="L24" s="185" t="s">
        <v>650</v>
      </c>
      <c r="M24" s="185" t="s">
        <v>651</v>
      </c>
      <c r="N24" s="185" t="s">
        <v>652</v>
      </c>
      <c r="O24" s="185" t="s">
        <v>653</v>
      </c>
      <c r="P24" s="185" t="s">
        <v>654</v>
      </c>
      <c r="Q24" s="185" t="s">
        <v>655</v>
      </c>
      <c r="R24" s="185" t="s">
        <v>275</v>
      </c>
      <c r="S24" s="185" t="s">
        <v>326</v>
      </c>
      <c r="T24" s="185" t="s">
        <v>987</v>
      </c>
      <c r="U24" s="185" t="s">
        <v>608</v>
      </c>
      <c r="V24" s="185" t="s">
        <v>490</v>
      </c>
      <c r="W24" s="185" t="s">
        <v>566</v>
      </c>
      <c r="X24" s="185" t="s">
        <v>567</v>
      </c>
      <c r="Y24" s="185" t="s">
        <v>568</v>
      </c>
      <c r="Z24" s="185" t="s">
        <v>569</v>
      </c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</row>
    <row r="25" spans="1:61" s="186" customFormat="1" ht="18" customHeight="1">
      <c r="B25" s="184" t="str">
        <f>Input!AL24</f>
        <v>Civic Centre</v>
      </c>
      <c r="C25" s="185">
        <v>0.2590277777777778</v>
      </c>
      <c r="D25" s="185">
        <v>0.28819444444444442</v>
      </c>
      <c r="E25" s="185">
        <v>0.31736111111111109</v>
      </c>
      <c r="F25" s="185">
        <v>0.34652777777777777</v>
      </c>
      <c r="G25" s="185">
        <v>0.37569444444444444</v>
      </c>
      <c r="H25" s="185">
        <v>0.40486111111111112</v>
      </c>
      <c r="I25" s="185">
        <v>0.43402777777777779</v>
      </c>
      <c r="J25" s="185">
        <v>0.46319444444444446</v>
      </c>
      <c r="K25" s="185">
        <v>0.49236111111111114</v>
      </c>
      <c r="L25" s="185">
        <v>0.52152777777777781</v>
      </c>
      <c r="M25" s="185">
        <v>0.55069444444444449</v>
      </c>
      <c r="N25" s="185">
        <v>0.57986111111111116</v>
      </c>
      <c r="O25" s="185">
        <v>0.60902777777777772</v>
      </c>
      <c r="P25" s="185">
        <v>0.6381944444444444</v>
      </c>
      <c r="Q25" s="185">
        <v>0.66736111111111107</v>
      </c>
      <c r="R25" s="185">
        <v>0.69652777777777775</v>
      </c>
      <c r="S25" s="185">
        <v>0.72569444444444442</v>
      </c>
      <c r="T25" s="185">
        <v>0.75486111111111109</v>
      </c>
      <c r="U25" s="185">
        <v>0.78402777777777777</v>
      </c>
      <c r="V25" s="185">
        <v>0.81319444444444444</v>
      </c>
      <c r="W25" s="185">
        <v>0.84236111111111112</v>
      </c>
      <c r="X25" s="185">
        <v>0.87152777777777779</v>
      </c>
      <c r="Y25" s="185">
        <v>0.90069444444444446</v>
      </c>
      <c r="Z25" s="185">
        <v>0.92986111111111114</v>
      </c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</row>
    <row r="26" spans="1:61" s="186" customFormat="1" ht="18" customHeight="1">
      <c r="B26" s="189"/>
      <c r="C26" s="188"/>
      <c r="D26" s="188"/>
      <c r="E26" s="188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</row>
    <row r="27" spans="1:61" s="186" customFormat="1" ht="18" customHeight="1">
      <c r="A27" s="188"/>
      <c r="B27" s="184" t="str">
        <f>Input!AL28</f>
        <v>Civic Centre</v>
      </c>
      <c r="C27" s="185">
        <v>0.26250000000000001</v>
      </c>
      <c r="D27" s="185">
        <v>0.29166666666666669</v>
      </c>
      <c r="E27" s="185">
        <v>0.32083333333333336</v>
      </c>
      <c r="F27" s="185">
        <v>0.35</v>
      </c>
      <c r="G27" s="185">
        <v>0.37916666666666665</v>
      </c>
      <c r="H27" s="185">
        <v>0.40833333333333333</v>
      </c>
      <c r="I27" s="185">
        <v>0.4375</v>
      </c>
      <c r="J27" s="185">
        <v>0.46666666666666667</v>
      </c>
      <c r="K27" s="185">
        <v>0.49583333333333335</v>
      </c>
      <c r="L27" s="185">
        <v>0.52500000000000002</v>
      </c>
      <c r="M27" s="185">
        <v>0.5541666666666667</v>
      </c>
      <c r="N27" s="185">
        <v>0.58333333333333337</v>
      </c>
      <c r="O27" s="185">
        <v>0.61250000000000004</v>
      </c>
      <c r="P27" s="185">
        <v>0.64166666666666672</v>
      </c>
      <c r="Q27" s="185">
        <v>0.67083333333333328</v>
      </c>
      <c r="R27" s="185">
        <v>0.7</v>
      </c>
      <c r="S27" s="185">
        <v>0.72916666666666663</v>
      </c>
      <c r="T27" s="185">
        <v>0.7583333333333333</v>
      </c>
      <c r="U27" s="185">
        <v>0.78749999999999998</v>
      </c>
      <c r="V27" s="185">
        <v>0.81666666666666665</v>
      </c>
      <c r="W27" s="185">
        <v>0.84583333333333333</v>
      </c>
      <c r="X27" s="185">
        <v>0.875</v>
      </c>
      <c r="Y27" s="185">
        <v>0.90416666666666667</v>
      </c>
      <c r="Z27" s="185">
        <v>0.93333333333333335</v>
      </c>
      <c r="AA27" s="188"/>
    </row>
    <row r="28" spans="1:61" s="186" customFormat="1" ht="18" customHeight="1">
      <c r="A28" s="188"/>
      <c r="B28" s="184" t="str">
        <f>Input!AL29</f>
        <v>Sesame</v>
      </c>
      <c r="C28" s="185" t="s">
        <v>403</v>
      </c>
      <c r="D28" s="185" t="s">
        <v>404</v>
      </c>
      <c r="E28" s="185" t="s">
        <v>405</v>
      </c>
      <c r="F28" s="185" t="s">
        <v>406</v>
      </c>
      <c r="G28" s="185" t="s">
        <v>407</v>
      </c>
      <c r="H28" s="185" t="s">
        <v>408</v>
      </c>
      <c r="I28" s="185" t="s">
        <v>409</v>
      </c>
      <c r="J28" s="185" t="s">
        <v>410</v>
      </c>
      <c r="K28" s="185" t="s">
        <v>411</v>
      </c>
      <c r="L28" s="185" t="s">
        <v>412</v>
      </c>
      <c r="M28" s="185" t="s">
        <v>413</v>
      </c>
      <c r="N28" s="185" t="s">
        <v>414</v>
      </c>
      <c r="O28" s="185" t="s">
        <v>415</v>
      </c>
      <c r="P28" s="185" t="s">
        <v>971</v>
      </c>
      <c r="Q28" s="185" t="s">
        <v>177</v>
      </c>
      <c r="R28" s="185" t="s">
        <v>277</v>
      </c>
      <c r="S28" s="185" t="s">
        <v>328</v>
      </c>
      <c r="T28" s="185" t="s">
        <v>972</v>
      </c>
      <c r="U28" s="185" t="s">
        <v>610</v>
      </c>
      <c r="V28" s="185" t="s">
        <v>658</v>
      </c>
      <c r="W28" s="185" t="s">
        <v>973</v>
      </c>
      <c r="X28" s="185" t="s">
        <v>974</v>
      </c>
      <c r="Y28" s="185" t="s">
        <v>988</v>
      </c>
      <c r="Z28" s="185" t="s">
        <v>989</v>
      </c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</row>
    <row r="29" spans="1:61" s="186" customFormat="1" ht="18" customHeight="1">
      <c r="A29" s="188"/>
      <c r="B29" s="184" t="str">
        <f>Input!AL30</f>
        <v>Highlands</v>
      </c>
      <c r="C29" s="185" t="s">
        <v>598</v>
      </c>
      <c r="D29" s="185" t="s">
        <v>599</v>
      </c>
      <c r="E29" s="185" t="s">
        <v>600</v>
      </c>
      <c r="F29" s="185" t="s">
        <v>601</v>
      </c>
      <c r="G29" s="185" t="s">
        <v>602</v>
      </c>
      <c r="H29" s="185" t="s">
        <v>603</v>
      </c>
      <c r="I29" s="185" t="s">
        <v>604</v>
      </c>
      <c r="J29" s="185" t="s">
        <v>990</v>
      </c>
      <c r="K29" s="185" t="s">
        <v>991</v>
      </c>
      <c r="L29" s="185" t="s">
        <v>992</v>
      </c>
      <c r="M29" s="185" t="s">
        <v>993</v>
      </c>
      <c r="N29" s="185" t="s">
        <v>994</v>
      </c>
      <c r="O29" s="185" t="s">
        <v>995</v>
      </c>
      <c r="P29" s="185" t="s">
        <v>996</v>
      </c>
      <c r="Q29" s="185" t="s">
        <v>201</v>
      </c>
      <c r="R29" s="185" t="s">
        <v>302</v>
      </c>
      <c r="S29" s="185" t="s">
        <v>997</v>
      </c>
      <c r="T29" s="185" t="s">
        <v>998</v>
      </c>
      <c r="U29" s="185" t="s">
        <v>625</v>
      </c>
      <c r="V29" s="185" t="s">
        <v>669</v>
      </c>
      <c r="W29" s="185" t="s">
        <v>787</v>
      </c>
      <c r="X29" s="185" t="s">
        <v>999</v>
      </c>
      <c r="Y29" s="185" t="s">
        <v>1000</v>
      </c>
      <c r="Z29" s="185" t="s">
        <v>1001</v>
      </c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</row>
    <row r="30" spans="1:61" s="186" customFormat="1" ht="18" customHeight="1">
      <c r="A30" s="188"/>
      <c r="B30" s="184" t="str">
        <f>Input!AL31</f>
        <v>Marguerite</v>
      </c>
      <c r="C30" s="185" t="s">
        <v>428</v>
      </c>
      <c r="D30" s="185" t="s">
        <v>429</v>
      </c>
      <c r="E30" s="185" t="s">
        <v>430</v>
      </c>
      <c r="F30" s="185" t="s">
        <v>431</v>
      </c>
      <c r="G30" s="185" t="s">
        <v>432</v>
      </c>
      <c r="H30" s="185" t="s">
        <v>433</v>
      </c>
      <c r="I30" s="185" t="s">
        <v>434</v>
      </c>
      <c r="J30" s="185" t="s">
        <v>435</v>
      </c>
      <c r="K30" s="185" t="s">
        <v>436</v>
      </c>
      <c r="L30" s="185" t="s">
        <v>437</v>
      </c>
      <c r="M30" s="185" t="s">
        <v>438</v>
      </c>
      <c r="N30" s="185" t="s">
        <v>439</v>
      </c>
      <c r="O30" s="185" t="s">
        <v>440</v>
      </c>
      <c r="P30" s="185" t="s">
        <v>975</v>
      </c>
      <c r="Q30" s="185" t="s">
        <v>226</v>
      </c>
      <c r="R30" s="185" t="s">
        <v>976</v>
      </c>
      <c r="S30" s="185" t="s">
        <v>353</v>
      </c>
      <c r="T30" s="185" t="s">
        <v>977</v>
      </c>
      <c r="U30" s="185" t="s">
        <v>634</v>
      </c>
      <c r="V30" s="185" t="s">
        <v>687</v>
      </c>
      <c r="W30" s="185" t="s">
        <v>812</v>
      </c>
      <c r="X30" s="185" t="s">
        <v>978</v>
      </c>
      <c r="Y30" s="185" t="s">
        <v>1002</v>
      </c>
      <c r="Z30" s="185" t="s">
        <v>1003</v>
      </c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</row>
    <row r="31" spans="1:61" s="186" customFormat="1" ht="18" customHeight="1">
      <c r="A31" s="188"/>
      <c r="B31" s="184" t="str">
        <f>Input!AL32</f>
        <v>Morgenster</v>
      </c>
      <c r="C31" s="185" t="s">
        <v>577</v>
      </c>
      <c r="D31" s="185" t="s">
        <v>578</v>
      </c>
      <c r="E31" s="185" t="s">
        <v>579</v>
      </c>
      <c r="F31" s="185" t="s">
        <v>580</v>
      </c>
      <c r="G31" s="185" t="s">
        <v>581</v>
      </c>
      <c r="H31" s="185" t="s">
        <v>582</v>
      </c>
      <c r="I31" s="185" t="s">
        <v>583</v>
      </c>
      <c r="J31" s="185" t="s">
        <v>584</v>
      </c>
      <c r="K31" s="185" t="s">
        <v>585</v>
      </c>
      <c r="L31" s="185" t="s">
        <v>586</v>
      </c>
      <c r="M31" s="185" t="s">
        <v>587</v>
      </c>
      <c r="N31" s="185" t="s">
        <v>588</v>
      </c>
      <c r="O31" s="185" t="s">
        <v>589</v>
      </c>
      <c r="P31" s="185" t="s">
        <v>1004</v>
      </c>
      <c r="Q31" s="185" t="s">
        <v>251</v>
      </c>
      <c r="R31" s="185" t="s">
        <v>1005</v>
      </c>
      <c r="S31" s="185" t="s">
        <v>378</v>
      </c>
      <c r="T31" s="185" t="s">
        <v>420</v>
      </c>
      <c r="U31" s="185" t="s">
        <v>466</v>
      </c>
      <c r="V31" s="185" t="s">
        <v>467</v>
      </c>
      <c r="W31" s="185" t="s">
        <v>468</v>
      </c>
      <c r="X31" s="185" t="s">
        <v>469</v>
      </c>
      <c r="Y31" s="185" t="s">
        <v>1006</v>
      </c>
      <c r="Z31" s="185" t="s">
        <v>1007</v>
      </c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</row>
    <row r="32" spans="1:61" s="186" customFormat="1" ht="18" customHeight="1">
      <c r="A32" s="188"/>
      <c r="B32" s="184" t="str">
        <f>Input!AL33</f>
        <v>Kerrem</v>
      </c>
      <c r="C32" s="185" t="s">
        <v>448</v>
      </c>
      <c r="D32" s="185" t="s">
        <v>449</v>
      </c>
      <c r="E32" s="185" t="s">
        <v>450</v>
      </c>
      <c r="F32" s="185" t="s">
        <v>451</v>
      </c>
      <c r="G32" s="185" t="s">
        <v>452</v>
      </c>
      <c r="H32" s="185" t="s">
        <v>453</v>
      </c>
      <c r="I32" s="185" t="s">
        <v>454</v>
      </c>
      <c r="J32" s="185" t="s">
        <v>455</v>
      </c>
      <c r="K32" s="185" t="s">
        <v>456</v>
      </c>
      <c r="L32" s="185" t="s">
        <v>457</v>
      </c>
      <c r="M32" s="185" t="s">
        <v>458</v>
      </c>
      <c r="N32" s="185" t="s">
        <v>459</v>
      </c>
      <c r="O32" s="185" t="s">
        <v>460</v>
      </c>
      <c r="P32" s="185" t="s">
        <v>176</v>
      </c>
      <c r="Q32" s="185" t="s">
        <v>276</v>
      </c>
      <c r="R32" s="185" t="s">
        <v>327</v>
      </c>
      <c r="S32" s="185" t="s">
        <v>979</v>
      </c>
      <c r="T32" s="185" t="s">
        <v>609</v>
      </c>
      <c r="U32" s="185" t="s">
        <v>491</v>
      </c>
      <c r="V32" s="185" t="s">
        <v>492</v>
      </c>
      <c r="W32" s="185" t="s">
        <v>493</v>
      </c>
      <c r="X32" s="185" t="s">
        <v>494</v>
      </c>
      <c r="Y32" s="185" t="s">
        <v>612</v>
      </c>
      <c r="Z32" s="185" t="s">
        <v>613</v>
      </c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</row>
    <row r="33" spans="1:61" s="186" customFormat="1" ht="18" customHeight="1">
      <c r="A33" s="188"/>
      <c r="B33" s="184" t="str">
        <f>Input!AL34</f>
        <v>Buick</v>
      </c>
      <c r="C33" s="185" t="s">
        <v>643</v>
      </c>
      <c r="D33" s="185" t="s">
        <v>644</v>
      </c>
      <c r="E33" s="185" t="s">
        <v>645</v>
      </c>
      <c r="F33" s="185" t="s">
        <v>646</v>
      </c>
      <c r="G33" s="185" t="s">
        <v>647</v>
      </c>
      <c r="H33" s="185" t="s">
        <v>648</v>
      </c>
      <c r="I33" s="185" t="s">
        <v>649</v>
      </c>
      <c r="J33" s="185" t="s">
        <v>614</v>
      </c>
      <c r="K33" s="185" t="s">
        <v>615</v>
      </c>
      <c r="L33" s="185" t="s">
        <v>616</v>
      </c>
      <c r="M33" s="185" t="s">
        <v>617</v>
      </c>
      <c r="N33" s="185" t="s">
        <v>618</v>
      </c>
      <c r="O33" s="185" t="s">
        <v>619</v>
      </c>
      <c r="P33" s="185" t="s">
        <v>200</v>
      </c>
      <c r="Q33" s="185" t="s">
        <v>301</v>
      </c>
      <c r="R33" s="185" t="s">
        <v>982</v>
      </c>
      <c r="S33" s="185" t="s">
        <v>983</v>
      </c>
      <c r="T33" s="185" t="s">
        <v>624</v>
      </c>
      <c r="U33" s="185" t="s">
        <v>516</v>
      </c>
      <c r="V33" s="185" t="s">
        <v>517</v>
      </c>
      <c r="W33" s="185" t="s">
        <v>518</v>
      </c>
      <c r="X33" s="185" t="s">
        <v>519</v>
      </c>
      <c r="Y33" s="185" t="s">
        <v>627</v>
      </c>
      <c r="Z33" s="185" t="s">
        <v>628</v>
      </c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</row>
    <row r="34" spans="1:61" s="186" customFormat="1" ht="18" customHeight="1">
      <c r="A34" s="188"/>
      <c r="B34" s="184" t="str">
        <f>Input!AL35</f>
        <v>Mitchells Plain</v>
      </c>
      <c r="C34" s="185" t="s">
        <v>473</v>
      </c>
      <c r="D34" s="185" t="s">
        <v>474</v>
      </c>
      <c r="E34" s="185" t="s">
        <v>475</v>
      </c>
      <c r="F34" s="185" t="s">
        <v>476</v>
      </c>
      <c r="G34" s="185" t="s">
        <v>477</v>
      </c>
      <c r="H34" s="185" t="s">
        <v>478</v>
      </c>
      <c r="I34" s="185" t="s">
        <v>479</v>
      </c>
      <c r="J34" s="185" t="s">
        <v>480</v>
      </c>
      <c r="K34" s="185" t="s">
        <v>481</v>
      </c>
      <c r="L34" s="185" t="s">
        <v>482</v>
      </c>
      <c r="M34" s="185" t="s">
        <v>483</v>
      </c>
      <c r="N34" s="185" t="s">
        <v>484</v>
      </c>
      <c r="O34" s="185" t="s">
        <v>485</v>
      </c>
      <c r="P34" s="185" t="s">
        <v>225</v>
      </c>
      <c r="Q34" s="185" t="s">
        <v>1008</v>
      </c>
      <c r="R34" s="185" t="s">
        <v>352</v>
      </c>
      <c r="S34" s="185" t="s">
        <v>1009</v>
      </c>
      <c r="T34" s="185" t="s">
        <v>633</v>
      </c>
      <c r="U34" s="185" t="s">
        <v>668</v>
      </c>
      <c r="V34" s="185" t="s">
        <v>739</v>
      </c>
      <c r="W34" s="185" t="s">
        <v>636</v>
      </c>
      <c r="X34" s="185" t="s">
        <v>637</v>
      </c>
      <c r="Y34" s="185" t="s">
        <v>638</v>
      </c>
      <c r="Z34" s="185" t="s">
        <v>639</v>
      </c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</row>
    <row r="35" spans="1:61" s="186" customFormat="1" ht="18" customHeight="1">
      <c r="A35" s="188"/>
      <c r="B35" s="184" t="str">
        <f>Input!AL36</f>
        <v>Imperial</v>
      </c>
      <c r="C35" s="185" t="s">
        <v>498</v>
      </c>
      <c r="D35" s="185" t="s">
        <v>499</v>
      </c>
      <c r="E35" s="185" t="s">
        <v>500</v>
      </c>
      <c r="F35" s="185" t="s">
        <v>501</v>
      </c>
      <c r="G35" s="185" t="s">
        <v>502</v>
      </c>
      <c r="H35" s="185" t="s">
        <v>503</v>
      </c>
      <c r="I35" s="185" t="s">
        <v>504</v>
      </c>
      <c r="J35" s="185" t="s">
        <v>505</v>
      </c>
      <c r="K35" s="185" t="s">
        <v>506</v>
      </c>
      <c r="L35" s="185" t="s">
        <v>507</v>
      </c>
      <c r="M35" s="185" t="s">
        <v>508</v>
      </c>
      <c r="N35" s="185" t="s">
        <v>509</v>
      </c>
      <c r="O35" s="185" t="s">
        <v>510</v>
      </c>
      <c r="P35" s="185" t="s">
        <v>250</v>
      </c>
      <c r="Q35" s="185" t="s">
        <v>984</v>
      </c>
      <c r="R35" s="185" t="s">
        <v>377</v>
      </c>
      <c r="S35" s="185" t="s">
        <v>419</v>
      </c>
      <c r="T35" s="185" t="s">
        <v>465</v>
      </c>
      <c r="U35" s="185" t="s">
        <v>541</v>
      </c>
      <c r="V35" s="185" t="s">
        <v>542</v>
      </c>
      <c r="W35" s="185" t="s">
        <v>543</v>
      </c>
      <c r="X35" s="185" t="s">
        <v>544</v>
      </c>
      <c r="Y35" s="185" t="s">
        <v>641</v>
      </c>
      <c r="Z35" s="185" t="s">
        <v>642</v>
      </c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</row>
    <row r="36" spans="1:61" s="186" customFormat="1" ht="18" customHeight="1">
      <c r="A36" s="188"/>
      <c r="B36" s="184" t="str">
        <f>Input!AL37</f>
        <v>Figaro</v>
      </c>
      <c r="C36" s="185" t="s">
        <v>674</v>
      </c>
      <c r="D36" s="185" t="s">
        <v>675</v>
      </c>
      <c r="E36" s="185" t="s">
        <v>676</v>
      </c>
      <c r="F36" s="185" t="s">
        <v>677</v>
      </c>
      <c r="G36" s="185" t="s">
        <v>678</v>
      </c>
      <c r="H36" s="185" t="s">
        <v>679</v>
      </c>
      <c r="I36" s="185" t="s">
        <v>680</v>
      </c>
      <c r="J36" s="185" t="s">
        <v>650</v>
      </c>
      <c r="K36" s="185" t="s">
        <v>651</v>
      </c>
      <c r="L36" s="185" t="s">
        <v>652</v>
      </c>
      <c r="M36" s="185" t="s">
        <v>653</v>
      </c>
      <c r="N36" s="185" t="s">
        <v>654</v>
      </c>
      <c r="O36" s="185" t="s">
        <v>655</v>
      </c>
      <c r="P36" s="185" t="s">
        <v>275</v>
      </c>
      <c r="Q36" s="185" t="s">
        <v>326</v>
      </c>
      <c r="R36" s="185" t="s">
        <v>987</v>
      </c>
      <c r="S36" s="185" t="s">
        <v>608</v>
      </c>
      <c r="T36" s="185" t="s">
        <v>490</v>
      </c>
      <c r="U36" s="185" t="s">
        <v>566</v>
      </c>
      <c r="V36" s="185" t="s">
        <v>567</v>
      </c>
      <c r="W36" s="185" t="s">
        <v>568</v>
      </c>
      <c r="X36" s="185" t="s">
        <v>569</v>
      </c>
      <c r="Y36" s="185" t="s">
        <v>656</v>
      </c>
      <c r="Z36" s="185" t="s">
        <v>657</v>
      </c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</row>
    <row r="37" spans="1:61" s="186" customFormat="1" ht="18" customHeight="1">
      <c r="A37" s="188"/>
      <c r="B37" s="184" t="str">
        <f>Input!AL38</f>
        <v>Bontebok</v>
      </c>
      <c r="C37" s="185" t="s">
        <v>523</v>
      </c>
      <c r="D37" s="185" t="s">
        <v>524</v>
      </c>
      <c r="E37" s="185" t="s">
        <v>525</v>
      </c>
      <c r="F37" s="185" t="s">
        <v>526</v>
      </c>
      <c r="G37" s="185" t="s">
        <v>527</v>
      </c>
      <c r="H37" s="185" t="s">
        <v>528</v>
      </c>
      <c r="I37" s="185" t="s">
        <v>529</v>
      </c>
      <c r="J37" s="185" t="s">
        <v>530</v>
      </c>
      <c r="K37" s="185" t="s">
        <v>531</v>
      </c>
      <c r="L37" s="185" t="s">
        <v>532</v>
      </c>
      <c r="M37" s="185" t="s">
        <v>533</v>
      </c>
      <c r="N37" s="185" t="s">
        <v>534</v>
      </c>
      <c r="O37" s="185" t="s">
        <v>535</v>
      </c>
      <c r="P37" s="185" t="s">
        <v>300</v>
      </c>
      <c r="Q37" s="185" t="s">
        <v>1010</v>
      </c>
      <c r="R37" s="185" t="s">
        <v>1011</v>
      </c>
      <c r="S37" s="185" t="s">
        <v>623</v>
      </c>
      <c r="T37" s="185" t="s">
        <v>515</v>
      </c>
      <c r="U37" s="185" t="s">
        <v>714</v>
      </c>
      <c r="V37" s="185" t="s">
        <v>786</v>
      </c>
      <c r="W37" s="185" t="s">
        <v>659</v>
      </c>
      <c r="X37" s="185" t="s">
        <v>660</v>
      </c>
      <c r="Y37" s="185" t="s">
        <v>661</v>
      </c>
      <c r="Z37" s="185" t="s">
        <v>662</v>
      </c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</row>
    <row r="38" spans="1:61" s="186" customFormat="1" ht="18" customHeight="1">
      <c r="B38" s="184" t="str">
        <f>Input!AL39</f>
        <v>Spine</v>
      </c>
      <c r="C38" s="185" t="s">
        <v>1012</v>
      </c>
      <c r="D38" s="185" t="s">
        <v>1013</v>
      </c>
      <c r="E38" s="185" t="s">
        <v>1014</v>
      </c>
      <c r="F38" s="185" t="s">
        <v>1015</v>
      </c>
      <c r="G38" s="185" t="s">
        <v>1016</v>
      </c>
      <c r="H38" s="185" t="s">
        <v>1017</v>
      </c>
      <c r="I38" s="185" t="s">
        <v>1018</v>
      </c>
      <c r="J38" s="185" t="s">
        <v>681</v>
      </c>
      <c r="K38" s="185" t="s">
        <v>682</v>
      </c>
      <c r="L38" s="185" t="s">
        <v>683</v>
      </c>
      <c r="M38" s="185" t="s">
        <v>684</v>
      </c>
      <c r="N38" s="185" t="s">
        <v>685</v>
      </c>
      <c r="O38" s="185" t="s">
        <v>686</v>
      </c>
      <c r="P38" s="185" t="s">
        <v>1019</v>
      </c>
      <c r="Q38" s="185" t="s">
        <v>376</v>
      </c>
      <c r="R38" s="185" t="s">
        <v>418</v>
      </c>
      <c r="S38" s="185" t="s">
        <v>464</v>
      </c>
      <c r="T38" s="185" t="s">
        <v>540</v>
      </c>
      <c r="U38" s="185" t="s">
        <v>738</v>
      </c>
      <c r="V38" s="185" t="s">
        <v>836</v>
      </c>
      <c r="W38" s="185" t="s">
        <v>688</v>
      </c>
      <c r="X38" s="185" t="s">
        <v>689</v>
      </c>
      <c r="Y38" s="185" t="s">
        <v>690</v>
      </c>
      <c r="Z38" s="185" t="s">
        <v>691</v>
      </c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</row>
    <row r="39" spans="1:61" s="186" customFormat="1" ht="18" customHeight="1">
      <c r="A39" s="188"/>
      <c r="B39" s="184" t="str">
        <f>Input!AL40</f>
        <v>Tafelsig Primary</v>
      </c>
      <c r="C39" s="185" t="s">
        <v>720</v>
      </c>
      <c r="D39" s="185" t="s">
        <v>721</v>
      </c>
      <c r="E39" s="185" t="s">
        <v>722</v>
      </c>
      <c r="F39" s="185" t="s">
        <v>723</v>
      </c>
      <c r="G39" s="185" t="s">
        <v>724</v>
      </c>
      <c r="H39" s="185" t="s">
        <v>725</v>
      </c>
      <c r="I39" s="185" t="s">
        <v>726</v>
      </c>
      <c r="J39" s="185" t="s">
        <v>692</v>
      </c>
      <c r="K39" s="185" t="s">
        <v>693</v>
      </c>
      <c r="L39" s="185" t="s">
        <v>694</v>
      </c>
      <c r="M39" s="185" t="s">
        <v>695</v>
      </c>
      <c r="N39" s="185" t="s">
        <v>696</v>
      </c>
      <c r="O39" s="185" t="s">
        <v>697</v>
      </c>
      <c r="P39" s="185" t="s">
        <v>325</v>
      </c>
      <c r="Q39" s="185" t="s">
        <v>1020</v>
      </c>
      <c r="R39" s="185" t="s">
        <v>607</v>
      </c>
      <c r="S39" s="185" t="s">
        <v>489</v>
      </c>
      <c r="T39" s="185" t="s">
        <v>565</v>
      </c>
      <c r="U39" s="185" t="s">
        <v>762</v>
      </c>
      <c r="V39" s="185" t="s">
        <v>855</v>
      </c>
      <c r="W39" s="185" t="s">
        <v>699</v>
      </c>
      <c r="X39" s="185" t="s">
        <v>700</v>
      </c>
      <c r="Y39" s="185" t="s">
        <v>701</v>
      </c>
      <c r="Z39" s="185" t="s">
        <v>702</v>
      </c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  <c r="BF39" s="188"/>
    </row>
    <row r="40" spans="1:61" s="186" customFormat="1" ht="18" customHeight="1">
      <c r="A40" s="188"/>
      <c r="B40" s="184" t="str">
        <f>Input!AL41</f>
        <v>Langeberg</v>
      </c>
      <c r="C40" s="185" t="s">
        <v>1021</v>
      </c>
      <c r="D40" s="185" t="s">
        <v>1022</v>
      </c>
      <c r="E40" s="185" t="s">
        <v>1023</v>
      </c>
      <c r="F40" s="185" t="s">
        <v>1024</v>
      </c>
      <c r="G40" s="185" t="s">
        <v>1025</v>
      </c>
      <c r="H40" s="185" t="s">
        <v>1026</v>
      </c>
      <c r="I40" s="185" t="s">
        <v>1027</v>
      </c>
      <c r="J40" s="185" t="s">
        <v>1028</v>
      </c>
      <c r="K40" s="185" t="s">
        <v>1029</v>
      </c>
      <c r="L40" s="185" t="s">
        <v>1030</v>
      </c>
      <c r="M40" s="185" t="s">
        <v>1031</v>
      </c>
      <c r="N40" s="185" t="s">
        <v>1032</v>
      </c>
      <c r="O40" s="185" t="s">
        <v>1033</v>
      </c>
      <c r="P40" s="185" t="s">
        <v>350</v>
      </c>
      <c r="Q40" s="185" t="s">
        <v>1034</v>
      </c>
      <c r="R40" s="185" t="s">
        <v>631</v>
      </c>
      <c r="S40" s="185" t="s">
        <v>666</v>
      </c>
      <c r="T40" s="185" t="s">
        <v>1035</v>
      </c>
      <c r="U40" s="185" t="s">
        <v>785</v>
      </c>
      <c r="V40" s="185" t="s">
        <v>903</v>
      </c>
      <c r="W40" s="185" t="s">
        <v>1036</v>
      </c>
      <c r="X40" s="185" t="s">
        <v>1037</v>
      </c>
      <c r="Y40" s="185" t="s">
        <v>1038</v>
      </c>
      <c r="Z40" s="185" t="s">
        <v>1039</v>
      </c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  <c r="BE40" s="188"/>
      <c r="BF40" s="188"/>
    </row>
    <row r="41" spans="1:61" s="186" customFormat="1" ht="18" customHeight="1">
      <c r="A41" s="188"/>
      <c r="B41" s="184" t="str">
        <f>Input!AL42</f>
        <v>Ruwenzori</v>
      </c>
      <c r="C41" s="185" t="s">
        <v>767</v>
      </c>
      <c r="D41" s="185" t="s">
        <v>768</v>
      </c>
      <c r="E41" s="185" t="s">
        <v>769</v>
      </c>
      <c r="F41" s="185" t="s">
        <v>770</v>
      </c>
      <c r="G41" s="185" t="s">
        <v>771</v>
      </c>
      <c r="H41" s="185" t="s">
        <v>772</v>
      </c>
      <c r="I41" s="185" t="s">
        <v>773</v>
      </c>
      <c r="J41" s="185" t="s">
        <v>727</v>
      </c>
      <c r="K41" s="185" t="s">
        <v>728</v>
      </c>
      <c r="L41" s="185" t="s">
        <v>729</v>
      </c>
      <c r="M41" s="185" t="s">
        <v>730</v>
      </c>
      <c r="N41" s="185" t="s">
        <v>731</v>
      </c>
      <c r="O41" s="185" t="s">
        <v>732</v>
      </c>
      <c r="P41" s="185" t="s">
        <v>375</v>
      </c>
      <c r="Q41" s="185" t="s">
        <v>417</v>
      </c>
      <c r="R41" s="185" t="s">
        <v>463</v>
      </c>
      <c r="S41" s="185" t="s">
        <v>539</v>
      </c>
      <c r="T41" s="185" t="s">
        <v>737</v>
      </c>
      <c r="U41" s="185" t="s">
        <v>810</v>
      </c>
      <c r="V41" s="185" t="s">
        <v>1040</v>
      </c>
      <c r="W41" s="185" t="s">
        <v>740</v>
      </c>
      <c r="X41" s="185" t="s">
        <v>741</v>
      </c>
      <c r="Y41" s="185" t="s">
        <v>742</v>
      </c>
      <c r="Z41" s="185" t="s">
        <v>743</v>
      </c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</row>
    <row r="42" spans="1:61" s="186" customFormat="1" ht="18" customHeight="1">
      <c r="A42" s="188"/>
      <c r="B42" s="184" t="str">
        <f>Input!AL43</f>
        <v>Paulsberg</v>
      </c>
      <c r="C42" s="185" t="s">
        <v>792</v>
      </c>
      <c r="D42" s="185" t="s">
        <v>793</v>
      </c>
      <c r="E42" s="185" t="s">
        <v>794</v>
      </c>
      <c r="F42" s="185" t="s">
        <v>795</v>
      </c>
      <c r="G42" s="185" t="s">
        <v>796</v>
      </c>
      <c r="H42" s="185" t="s">
        <v>797</v>
      </c>
      <c r="I42" s="185" t="s">
        <v>798</v>
      </c>
      <c r="J42" s="185" t="s">
        <v>751</v>
      </c>
      <c r="K42" s="185" t="s">
        <v>752</v>
      </c>
      <c r="L42" s="185" t="s">
        <v>753</v>
      </c>
      <c r="M42" s="185" t="s">
        <v>754</v>
      </c>
      <c r="N42" s="185" t="s">
        <v>755</v>
      </c>
      <c r="O42" s="185" t="s">
        <v>756</v>
      </c>
      <c r="P42" s="185" t="s">
        <v>1041</v>
      </c>
      <c r="Q42" s="185" t="s">
        <v>606</v>
      </c>
      <c r="R42" s="185" t="s">
        <v>488</v>
      </c>
      <c r="S42" s="185" t="s">
        <v>564</v>
      </c>
      <c r="T42" s="185" t="s">
        <v>761</v>
      </c>
      <c r="U42" s="185" t="s">
        <v>835</v>
      </c>
      <c r="V42" s="185" t="s">
        <v>909</v>
      </c>
      <c r="W42" s="185" t="s">
        <v>763</v>
      </c>
      <c r="X42" s="185" t="s">
        <v>764</v>
      </c>
      <c r="Y42" s="185" t="s">
        <v>765</v>
      </c>
      <c r="Z42" s="185" t="s">
        <v>766</v>
      </c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</row>
    <row r="43" spans="1:61" s="186" customFormat="1" ht="18" customHeight="1">
      <c r="A43" s="188"/>
      <c r="B43" s="184" t="str">
        <f>Input!AL44</f>
        <v>Dolomites East</v>
      </c>
      <c r="C43" s="185" t="s">
        <v>817</v>
      </c>
      <c r="D43" s="185" t="s">
        <v>818</v>
      </c>
      <c r="E43" s="185" t="s">
        <v>819</v>
      </c>
      <c r="F43" s="185" t="s">
        <v>820</v>
      </c>
      <c r="G43" s="185" t="s">
        <v>821</v>
      </c>
      <c r="H43" s="185" t="s">
        <v>822</v>
      </c>
      <c r="I43" s="185" t="s">
        <v>823</v>
      </c>
      <c r="J43" s="185" t="s">
        <v>1042</v>
      </c>
      <c r="K43" s="185" t="s">
        <v>1043</v>
      </c>
      <c r="L43" s="185" t="s">
        <v>1044</v>
      </c>
      <c r="M43" s="185" t="s">
        <v>1045</v>
      </c>
      <c r="N43" s="185" t="s">
        <v>1046</v>
      </c>
      <c r="O43" s="185" t="s">
        <v>1047</v>
      </c>
      <c r="P43" s="185" t="s">
        <v>1048</v>
      </c>
      <c r="Q43" s="185" t="s">
        <v>621</v>
      </c>
      <c r="R43" s="185" t="s">
        <v>513</v>
      </c>
      <c r="S43" s="185" t="s">
        <v>712</v>
      </c>
      <c r="T43" s="185" t="s">
        <v>1049</v>
      </c>
      <c r="U43" s="185" t="s">
        <v>594</v>
      </c>
      <c r="V43" s="185" t="s">
        <v>1050</v>
      </c>
      <c r="W43" s="185" t="s">
        <v>1051</v>
      </c>
      <c r="X43" s="185" t="s">
        <v>1052</v>
      </c>
      <c r="Y43" s="185" t="s">
        <v>1053</v>
      </c>
      <c r="Z43" s="185" t="s">
        <v>1054</v>
      </c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8"/>
      <c r="BD43" s="188"/>
      <c r="BE43" s="188"/>
      <c r="BF43" s="188"/>
    </row>
    <row r="44" spans="1:61" s="186" customFormat="1" ht="18" customHeight="1">
      <c r="A44" s="188"/>
      <c r="B44" s="184" t="str">
        <f>Input!AL45</f>
        <v>Snowdon</v>
      </c>
      <c r="C44" s="185" t="s">
        <v>841</v>
      </c>
      <c r="D44" s="185" t="s">
        <v>842</v>
      </c>
      <c r="E44" s="185" t="s">
        <v>843</v>
      </c>
      <c r="F44" s="185" t="s">
        <v>844</v>
      </c>
      <c r="G44" s="185" t="s">
        <v>845</v>
      </c>
      <c r="H44" s="185" t="s">
        <v>846</v>
      </c>
      <c r="I44" s="185" t="s">
        <v>847</v>
      </c>
      <c r="J44" s="185" t="s">
        <v>774</v>
      </c>
      <c r="K44" s="185" t="s">
        <v>775</v>
      </c>
      <c r="L44" s="185" t="s">
        <v>776</v>
      </c>
      <c r="M44" s="185" t="s">
        <v>777</v>
      </c>
      <c r="N44" s="185" t="s">
        <v>778</v>
      </c>
      <c r="O44" s="185" t="s">
        <v>779</v>
      </c>
      <c r="P44" s="185" t="s">
        <v>1055</v>
      </c>
      <c r="Q44" s="185" t="s">
        <v>630</v>
      </c>
      <c r="R44" s="185" t="s">
        <v>665</v>
      </c>
      <c r="S44" s="185" t="s">
        <v>1056</v>
      </c>
      <c r="T44" s="185" t="s">
        <v>784</v>
      </c>
      <c r="U44" s="185" t="s">
        <v>878</v>
      </c>
      <c r="V44" s="185" t="s">
        <v>1057</v>
      </c>
      <c r="W44" s="185" t="s">
        <v>788</v>
      </c>
      <c r="X44" s="185" t="s">
        <v>789</v>
      </c>
      <c r="Y44" s="185" t="s">
        <v>790</v>
      </c>
      <c r="Z44" s="185" t="s">
        <v>791</v>
      </c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  <c r="BF44" s="188"/>
    </row>
    <row r="45" spans="1:61" s="186" customFormat="1" ht="18" customHeight="1">
      <c r="A45" s="188"/>
      <c r="B45" s="184" t="str">
        <f>Input!AL46</f>
        <v>Dolomites West</v>
      </c>
      <c r="C45" s="185" t="s">
        <v>860</v>
      </c>
      <c r="D45" s="185" t="s">
        <v>861</v>
      </c>
      <c r="E45" s="185" t="s">
        <v>862</v>
      </c>
      <c r="F45" s="185" t="s">
        <v>863</v>
      </c>
      <c r="G45" s="185" t="s">
        <v>864</v>
      </c>
      <c r="H45" s="185" t="s">
        <v>865</v>
      </c>
      <c r="I45" s="185" t="s">
        <v>866</v>
      </c>
      <c r="J45" s="185" t="s">
        <v>799</v>
      </c>
      <c r="K45" s="185" t="s">
        <v>800</v>
      </c>
      <c r="L45" s="185" t="s">
        <v>801</v>
      </c>
      <c r="M45" s="185" t="s">
        <v>802</v>
      </c>
      <c r="N45" s="185" t="s">
        <v>803</v>
      </c>
      <c r="O45" s="185" t="s">
        <v>804</v>
      </c>
      <c r="P45" s="185" t="s">
        <v>416</v>
      </c>
      <c r="Q45" s="185" t="s">
        <v>462</v>
      </c>
      <c r="R45" s="185" t="s">
        <v>538</v>
      </c>
      <c r="S45" s="185" t="s">
        <v>736</v>
      </c>
      <c r="T45" s="185" t="s">
        <v>809</v>
      </c>
      <c r="U45" s="185" t="s">
        <v>902</v>
      </c>
      <c r="V45" s="185" t="s">
        <v>1058</v>
      </c>
      <c r="W45" s="185" t="s">
        <v>813</v>
      </c>
      <c r="X45" s="185" t="s">
        <v>814</v>
      </c>
      <c r="Y45" s="185" t="s">
        <v>815</v>
      </c>
      <c r="Z45" s="185" t="s">
        <v>816</v>
      </c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8"/>
      <c r="BD45" s="188"/>
      <c r="BE45" s="188"/>
      <c r="BF45" s="188"/>
    </row>
    <row r="46" spans="1:61" s="186" customFormat="1" ht="18" customHeight="1">
      <c r="A46" s="188"/>
      <c r="B46" s="184" t="str">
        <f>Input!AL47</f>
        <v>Kapteinsklip</v>
      </c>
      <c r="C46" s="185">
        <v>0.30694444444444446</v>
      </c>
      <c r="D46" s="185">
        <v>0.33611111111111114</v>
      </c>
      <c r="E46" s="185">
        <v>0.36527777777777776</v>
      </c>
      <c r="F46" s="185">
        <v>0.39444444444444443</v>
      </c>
      <c r="G46" s="185">
        <v>0.4236111111111111</v>
      </c>
      <c r="H46" s="185">
        <v>0.45277777777777778</v>
      </c>
      <c r="I46" s="185">
        <v>0.48194444444444445</v>
      </c>
      <c r="J46" s="185">
        <v>0.51111111111111107</v>
      </c>
      <c r="K46" s="185">
        <v>0.54027777777777775</v>
      </c>
      <c r="L46" s="185">
        <v>0.56944444444444442</v>
      </c>
      <c r="M46" s="185">
        <v>0.59861111111111109</v>
      </c>
      <c r="N46" s="185">
        <v>0.62777777777777777</v>
      </c>
      <c r="O46" s="185">
        <v>0.65694444444444444</v>
      </c>
      <c r="P46" s="185">
        <v>0.68611111111111112</v>
      </c>
      <c r="Q46" s="185">
        <v>0.71527777777777779</v>
      </c>
      <c r="R46" s="185">
        <v>0.74444444444444446</v>
      </c>
      <c r="S46" s="185">
        <v>0.77361111111111114</v>
      </c>
      <c r="T46" s="185">
        <v>0.80277777777777781</v>
      </c>
      <c r="U46" s="185">
        <v>0.83194444444444449</v>
      </c>
      <c r="V46" s="185">
        <v>0.86111111111111116</v>
      </c>
      <c r="W46" s="185">
        <v>0.89027777777777772</v>
      </c>
      <c r="X46" s="185">
        <v>0.9194444444444444</v>
      </c>
      <c r="Y46" s="185">
        <v>0.94861111111111107</v>
      </c>
      <c r="Z46" s="185">
        <v>0.97777777777777775</v>
      </c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F46" s="188"/>
    </row>
    <row r="47" spans="1:61" s="186" customFormat="1" ht="18" customHeight="1">
      <c r="A47" s="183"/>
      <c r="B47" s="189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3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</row>
    <row r="48" spans="1:61" s="186" customFormat="1" ht="18" customHeight="1">
      <c r="A48" s="183"/>
      <c r="B48" s="189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3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</row>
    <row r="49" spans="1:61" s="186" customFormat="1" ht="18" customHeight="1">
      <c r="A49" s="183"/>
      <c r="B49" s="189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3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</row>
    <row r="50" spans="1:61" s="186" customFormat="1" ht="18" customHeight="1">
      <c r="A50" s="183"/>
      <c r="B50" s="189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3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</row>
    <row r="51" spans="1:61" s="186" customFormat="1" ht="18" customHeight="1">
      <c r="A51" s="183"/>
      <c r="B51" s="189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3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</row>
    <row r="52" spans="1:61" s="186" customFormat="1" ht="18" customHeight="1">
      <c r="A52" s="183"/>
      <c r="B52" s="189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3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</row>
    <row r="53" spans="1:61" s="186" customFormat="1" ht="18" customHeight="1">
      <c r="A53" s="183"/>
      <c r="B53" s="189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3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</row>
    <row r="54" spans="1:61" s="186" customFormat="1" ht="18" customHeight="1">
      <c r="A54" s="183"/>
      <c r="B54" s="189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3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</row>
    <row r="55" spans="1:61" s="186" customFormat="1" ht="18" customHeight="1">
      <c r="A55" s="183"/>
      <c r="B55" s="189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3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</row>
    <row r="56" spans="1:61" s="186" customFormat="1" ht="18" customHeight="1">
      <c r="A56" s="183"/>
      <c r="B56" s="189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3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</row>
    <row r="57" spans="1:61" s="186" customFormat="1" ht="18" customHeight="1">
      <c r="A57" s="183"/>
      <c r="B57" s="189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3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</row>
    <row r="58" spans="1:61" s="186" customFormat="1" ht="18" customHeight="1">
      <c r="A58" s="183"/>
      <c r="B58" s="189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3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</row>
    <row r="59" spans="1:61" s="186" customFormat="1" ht="18" customHeight="1">
      <c r="A59" s="183"/>
      <c r="B59" s="189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3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</row>
    <row r="60" spans="1:61" s="186" customFormat="1" ht="18" customHeight="1">
      <c r="A60" s="183"/>
      <c r="B60" s="189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3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</row>
    <row r="61" spans="1:61" s="186" customFormat="1" ht="18" customHeight="1">
      <c r="A61" s="183"/>
      <c r="B61" s="189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3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</row>
    <row r="62" spans="1:61" s="186" customFormat="1" ht="18" customHeight="1">
      <c r="A62" s="183"/>
      <c r="B62" s="189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3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</row>
    <row r="63" spans="1:61" s="186" customFormat="1" ht="18" customHeight="1">
      <c r="A63" s="183"/>
      <c r="B63" s="189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3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88"/>
      <c r="BD63" s="188"/>
      <c r="BE63" s="188"/>
      <c r="BF63" s="188"/>
      <c r="BG63" s="188"/>
      <c r="BH63" s="188"/>
      <c r="BI63" s="188"/>
    </row>
    <row r="64" spans="1:61" s="186" customFormat="1" ht="18" customHeight="1">
      <c r="A64" s="183"/>
      <c r="B64" s="189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3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</row>
    <row r="65" spans="1:61" s="186" customFormat="1" ht="18" customHeight="1">
      <c r="A65" s="183"/>
      <c r="B65" s="189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3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</row>
    <row r="66" spans="1:61" s="186" customFormat="1" ht="18" customHeight="1">
      <c r="A66" s="183"/>
      <c r="B66" s="189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3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</row>
    <row r="67" spans="1:61" s="186" customFormat="1" ht="18" customHeight="1">
      <c r="A67" s="183"/>
      <c r="B67" s="189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3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  <c r="BI67" s="188"/>
    </row>
    <row r="68" spans="1:61" s="186" customFormat="1" ht="18" customHeight="1">
      <c r="A68" s="183"/>
      <c r="B68" s="189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3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</row>
  </sheetData>
  <pageMargins left="0.7" right="0.7" top="0.75" bottom="0.75" header="0.3" footer="0.3"/>
  <pageSetup paperSize="8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DCFD3-5415-4C5F-8279-B5D71D4FD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58B8FF-0D99-4BE4-A1ED-317F9753C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A8ABF-3CB2-4DAF-9FC7-57FC15E4A318}">
  <ds:schemaRefs>
    <ds:schemaRef ds:uri="http://schemas.openxmlformats.org/package/2006/metadata/core-properties"/>
    <ds:schemaRef ds:uri="http://purl.org/dc/dcmitype/"/>
    <ds:schemaRef ds:uri="8f572729-ef1e-46f2-b895-7c99984f1ce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</vt:lpstr>
      <vt:lpstr>D04 (Mon-Fri)</vt:lpstr>
      <vt:lpstr>D04 (Sat,Sun,PH)</vt:lpstr>
      <vt:lpstr>'D04 (Mon-Fri)'!Print_Area</vt:lpstr>
      <vt:lpstr>'D04 (Sat,Sun,PH)'!Print_Area</vt:lpstr>
    </vt:vector>
  </TitlesOfParts>
  <Company>City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D04</dc:title>
  <dc:subject>TIMETABLE MASTER</dc:subject>
  <dc:creator>Wayne Goelst</dc:creator>
  <cp:keywords>N2 EXPRESS</cp:keywords>
  <cp:lastModifiedBy>Wendy George</cp:lastModifiedBy>
  <dcterms:created xsi:type="dcterms:W3CDTF">2021-04-14T15:46:37Z</dcterms:created>
  <dcterms:modified xsi:type="dcterms:W3CDTF">2025-04-17T07:25:34Z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